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I:\Licitacoes-GLC\EDI\Entrada\Engenharia\2020\0000865-2020\"/>
    </mc:Choice>
  </mc:AlternateContent>
  <bookViews>
    <workbookView xWindow="0" yWindow="0" windowWidth="28800" windowHeight="12336" tabRatio="594" activeTab="1"/>
  </bookViews>
  <sheets>
    <sheet name="BDI" sheetId="10" r:id="rId1"/>
    <sheet name="Agências" sheetId="13" r:id="rId2"/>
    <sheet name="Cronograma" sheetId="19" r:id="rId3"/>
  </sheets>
  <externalReferences>
    <externalReference r:id="rId4"/>
    <externalReference r:id="rId5"/>
  </externalReferences>
  <definedNames>
    <definedName name="_xlnm.Print_Area" localSheetId="1">Agências!$A$1:$G$357</definedName>
    <definedName name="_xlnm.Print_Area" localSheetId="0">BDI!$A$1:$I$33</definedName>
    <definedName name="_xlnm.Print_Area" localSheetId="2">Cronograma!$B$1:$B$43</definedName>
    <definedName name="CPUSINAPI" localSheetId="1">#REF!</definedName>
    <definedName name="CPUSINAPI">#REF!</definedName>
    <definedName name="_xlnm.Print_Titles" localSheetId="1">Agências!$10:$11</definedName>
    <definedName name="_xlnm.Print_Titles" localSheetId="2">Cronograma!$1:$1</definedName>
  </definedNames>
  <calcPr calcId="162913" fullPrecision="0"/>
  <extLst>
    <ext xmlns:mx="http://schemas.microsoft.com/office/mac/excel/2008/main" uri="{7523E5D3-25F3-A5E0-1632-64F254C22452}">
      <mx:ArchID Flags="2"/>
    </ext>
  </extLst>
</workbook>
</file>

<file path=xl/calcChain.xml><?xml version="1.0" encoding="utf-8"?>
<calcChain xmlns="http://schemas.openxmlformats.org/spreadsheetml/2006/main">
  <c r="G18" i="13" l="1"/>
  <c r="G26" i="13"/>
  <c r="G34" i="13"/>
  <c r="G35" i="13"/>
  <c r="G42" i="13"/>
  <c r="G50" i="13"/>
  <c r="G58" i="13"/>
  <c r="G66" i="13"/>
  <c r="G74" i="13"/>
  <c r="G82" i="13"/>
  <c r="G83" i="13"/>
  <c r="G90" i="13"/>
  <c r="G98" i="13"/>
  <c r="G106" i="13"/>
  <c r="G114" i="13"/>
  <c r="G122" i="13"/>
  <c r="G130" i="13"/>
  <c r="G138" i="13"/>
  <c r="G146" i="13"/>
  <c r="G155" i="13"/>
  <c r="G163" i="13"/>
  <c r="G171" i="13"/>
  <c r="G172" i="13"/>
  <c r="G180" i="13"/>
  <c r="G188" i="13"/>
  <c r="G196" i="13"/>
  <c r="G204" i="13"/>
  <c r="G212" i="13"/>
  <c r="G220" i="13"/>
  <c r="G229" i="13"/>
  <c r="G237" i="13"/>
  <c r="G245" i="13"/>
  <c r="G253" i="13"/>
  <c r="G261" i="13"/>
  <c r="G270" i="13"/>
  <c r="G278" i="13"/>
  <c r="G286" i="13"/>
  <c r="G295" i="13"/>
  <c r="G303" i="13"/>
  <c r="G311" i="13"/>
  <c r="G319" i="13"/>
  <c r="G328" i="13"/>
  <c r="G336" i="13"/>
  <c r="G345" i="13"/>
  <c r="G353" i="13"/>
  <c r="G354" i="13" l="1"/>
  <c r="G352" i="13"/>
  <c r="G351" i="13"/>
  <c r="G350" i="13"/>
  <c r="G349" i="13"/>
  <c r="G346" i="13"/>
  <c r="G344" i="13"/>
  <c r="G343" i="13"/>
  <c r="G342" i="13"/>
  <c r="G341" i="13"/>
  <c r="G337" i="13"/>
  <c r="G335" i="13"/>
  <c r="G334" i="13"/>
  <c r="G333" i="13"/>
  <c r="G332" i="13"/>
  <c r="G329" i="13"/>
  <c r="G327" i="13"/>
  <c r="G326" i="13"/>
  <c r="G325" i="13"/>
  <c r="G324" i="13"/>
  <c r="G320" i="13"/>
  <c r="G318" i="13"/>
  <c r="G317" i="13"/>
  <c r="G316" i="13"/>
  <c r="G315" i="13"/>
  <c r="G312" i="13"/>
  <c r="G310" i="13"/>
  <c r="G309" i="13"/>
  <c r="G308" i="13"/>
  <c r="G307" i="13"/>
  <c r="G304" i="13"/>
  <c r="G302" i="13"/>
  <c r="G301" i="13"/>
  <c r="G300" i="13"/>
  <c r="G299" i="13"/>
  <c r="G296" i="13"/>
  <c r="G294" i="13"/>
  <c r="G293" i="13"/>
  <c r="G292" i="13"/>
  <c r="G291" i="13"/>
  <c r="G287" i="13"/>
  <c r="G285" i="13"/>
  <c r="G284" i="13"/>
  <c r="G283" i="13"/>
  <c r="G282" i="13"/>
  <c r="G279" i="13"/>
  <c r="G277" i="13"/>
  <c r="G276" i="13"/>
  <c r="G275" i="13"/>
  <c r="G274" i="13"/>
  <c r="G271" i="13"/>
  <c r="G269" i="13"/>
  <c r="G268" i="13"/>
  <c r="G267" i="13"/>
  <c r="G266" i="13"/>
  <c r="G262" i="13"/>
  <c r="G260" i="13"/>
  <c r="G259" i="13"/>
  <c r="G258" i="13"/>
  <c r="G257" i="13"/>
  <c r="G254" i="13"/>
  <c r="G252" i="13"/>
  <c r="G251" i="13"/>
  <c r="G250" i="13"/>
  <c r="G249" i="13"/>
  <c r="G246" i="13"/>
  <c r="G244" i="13"/>
  <c r="G243" i="13"/>
  <c r="G242" i="13"/>
  <c r="G241" i="13"/>
  <c r="G238" i="13"/>
  <c r="G236" i="13"/>
  <c r="G235" i="13"/>
  <c r="G234" i="13"/>
  <c r="G233" i="13"/>
  <c r="G230" i="13"/>
  <c r="G228" i="13"/>
  <c r="G227" i="13"/>
  <c r="G226" i="13"/>
  <c r="G225" i="13"/>
  <c r="G221" i="13"/>
  <c r="G219" i="13"/>
  <c r="G218" i="13"/>
  <c r="G217" i="13"/>
  <c r="G216" i="13"/>
  <c r="G213" i="13"/>
  <c r="G211" i="13"/>
  <c r="G210" i="13"/>
  <c r="G209" i="13"/>
  <c r="G208" i="13"/>
  <c r="G205" i="13"/>
  <c r="G203" i="13"/>
  <c r="G202" i="13"/>
  <c r="G201" i="13"/>
  <c r="G200" i="13"/>
  <c r="G197" i="13"/>
  <c r="G195" i="13"/>
  <c r="G194" i="13"/>
  <c r="G193" i="13"/>
  <c r="G192" i="13"/>
  <c r="G189" i="13"/>
  <c r="G187" i="13"/>
  <c r="G186" i="13"/>
  <c r="G185" i="13"/>
  <c r="G184" i="13"/>
  <c r="G181" i="13"/>
  <c r="G179" i="13"/>
  <c r="G178" i="13"/>
  <c r="G177" i="13"/>
  <c r="G176" i="13"/>
  <c r="G170" i="13"/>
  <c r="G169" i="13"/>
  <c r="G168" i="13"/>
  <c r="G167" i="13"/>
  <c r="G164" i="13"/>
  <c r="G162" i="13"/>
  <c r="G161" i="13"/>
  <c r="G160" i="13"/>
  <c r="G159" i="13"/>
  <c r="G156" i="13"/>
  <c r="G154" i="13"/>
  <c r="G153" i="13"/>
  <c r="G152" i="13"/>
  <c r="G151" i="13"/>
  <c r="G147" i="13"/>
  <c r="G145" i="13"/>
  <c r="G144" i="13"/>
  <c r="G143" i="13"/>
  <c r="G142" i="13"/>
  <c r="G139" i="13"/>
  <c r="G137" i="13"/>
  <c r="G136" i="13"/>
  <c r="G135" i="13"/>
  <c r="G134" i="13"/>
  <c r="G131" i="13"/>
  <c r="G129" i="13"/>
  <c r="G128" i="13"/>
  <c r="G127" i="13"/>
  <c r="G126" i="13"/>
  <c r="G123" i="13"/>
  <c r="G121" i="13"/>
  <c r="G120" i="13"/>
  <c r="G119" i="13"/>
  <c r="G118" i="13"/>
  <c r="G115" i="13"/>
  <c r="G113" i="13"/>
  <c r="G112" i="13"/>
  <c r="G111" i="13"/>
  <c r="G110" i="13"/>
  <c r="G107" i="13"/>
  <c r="G105" i="13"/>
  <c r="G104" i="13"/>
  <c r="G103" i="13"/>
  <c r="G102" i="13"/>
  <c r="G99" i="13"/>
  <c r="G97" i="13"/>
  <c r="G96" i="13"/>
  <c r="G95" i="13"/>
  <c r="G94" i="13"/>
  <c r="G91" i="13"/>
  <c r="G89" i="13"/>
  <c r="G88" i="13"/>
  <c r="G87" i="13"/>
  <c r="G86" i="13"/>
  <c r="G81" i="13"/>
  <c r="G80" i="13"/>
  <c r="G79" i="13"/>
  <c r="G78" i="13"/>
  <c r="G75" i="13"/>
  <c r="G73" i="13"/>
  <c r="G72" i="13"/>
  <c r="G71" i="13"/>
  <c r="G70" i="13"/>
  <c r="G67" i="13"/>
  <c r="G65" i="13"/>
  <c r="G64" i="13"/>
  <c r="G63" i="13"/>
  <c r="G62" i="13"/>
  <c r="G59" i="13"/>
  <c r="G57" i="13"/>
  <c r="G56" i="13"/>
  <c r="G55" i="13"/>
  <c r="G54" i="13"/>
  <c r="G51" i="13"/>
  <c r="G49" i="13"/>
  <c r="G48" i="13"/>
  <c r="G47" i="13"/>
  <c r="G46" i="13"/>
  <c r="G43" i="13"/>
  <c r="G41" i="13"/>
  <c r="G40" i="13"/>
  <c r="G39" i="13"/>
  <c r="G38" i="13"/>
  <c r="G33" i="13"/>
  <c r="G32" i="13"/>
  <c r="G31" i="13"/>
  <c r="G30" i="13"/>
  <c r="G27" i="13"/>
  <c r="G25" i="13"/>
  <c r="G24" i="13"/>
  <c r="G23" i="13"/>
  <c r="G22" i="13"/>
  <c r="F264" i="13" l="1"/>
  <c r="E264" i="13"/>
  <c r="G263" i="13"/>
  <c r="F223" i="13"/>
  <c r="E223" i="13"/>
  <c r="G222" i="13"/>
  <c r="E322" i="13"/>
  <c r="E289" i="13"/>
  <c r="F174" i="13"/>
  <c r="E174" i="13"/>
  <c r="E149" i="13"/>
  <c r="E206" i="13"/>
  <c r="F206" i="13"/>
  <c r="F289" i="13"/>
  <c r="F322" i="13"/>
  <c r="F339" i="13"/>
  <c r="E339" i="13"/>
  <c r="G338" i="13"/>
  <c r="G321" i="13"/>
  <c r="G288" i="13"/>
  <c r="G173" i="13"/>
  <c r="F149" i="13"/>
  <c r="G148" i="13"/>
  <c r="G19" i="13" l="1"/>
  <c r="E255" i="13" l="1"/>
  <c r="E190" i="13"/>
  <c r="E182" i="13"/>
  <c r="E52" i="13"/>
  <c r="E305" i="13"/>
  <c r="F92" i="13" l="1"/>
  <c r="E92" i="13"/>
  <c r="F84" i="13"/>
  <c r="E84" i="13"/>
  <c r="F297" i="13"/>
  <c r="E297" i="13"/>
  <c r="F355" i="13"/>
  <c r="E355" i="13"/>
  <c r="F280" i="13"/>
  <c r="E280" i="13"/>
  <c r="F76" i="13"/>
  <c r="E76" i="13"/>
  <c r="F272" i="13"/>
  <c r="E272" i="13"/>
  <c r="F347" i="13"/>
  <c r="E347" i="13"/>
  <c r="G289" i="13" l="1"/>
  <c r="G280" i="13"/>
  <c r="G347" i="13"/>
  <c r="G355" i="13"/>
  <c r="G297" i="13"/>
  <c r="G84" i="13"/>
  <c r="G92" i="13"/>
  <c r="G272" i="13"/>
  <c r="G76" i="13"/>
  <c r="G149" i="13" l="1"/>
  <c r="G339" i="13"/>
  <c r="F68" i="13"/>
  <c r="E68" i="13"/>
  <c r="F214" i="13"/>
  <c r="E214" i="13"/>
  <c r="F255" i="13"/>
  <c r="G264" i="13" l="1"/>
  <c r="G223" i="13"/>
  <c r="G68" i="13"/>
  <c r="G255" i="13"/>
  <c r="G214" i="13"/>
  <c r="F198" i="13" l="1"/>
  <c r="E198" i="13"/>
  <c r="F60" i="13"/>
  <c r="E60" i="13"/>
  <c r="F190" i="13"/>
  <c r="F140" i="13"/>
  <c r="E140" i="13"/>
  <c r="F182" i="13"/>
  <c r="F52" i="13"/>
  <c r="G206" i="13" l="1"/>
  <c r="G174" i="13"/>
  <c r="G190" i="13"/>
  <c r="G52" i="13"/>
  <c r="G60" i="13"/>
  <c r="G182" i="13"/>
  <c r="G140" i="13"/>
  <c r="G198" i="13"/>
  <c r="F44" i="13"/>
  <c r="E44" i="13"/>
  <c r="F165" i="13"/>
  <c r="E165" i="13"/>
  <c r="F330" i="13"/>
  <c r="E330" i="13"/>
  <c r="F132" i="13"/>
  <c r="E132" i="13"/>
  <c r="F124" i="13"/>
  <c r="E124" i="13"/>
  <c r="F116" i="13"/>
  <c r="E116" i="13"/>
  <c r="F247" i="13"/>
  <c r="E247" i="13"/>
  <c r="F239" i="13"/>
  <c r="E239" i="13"/>
  <c r="F36" i="13"/>
  <c r="E36" i="13"/>
  <c r="G116" i="13" l="1"/>
  <c r="G36" i="13"/>
  <c r="G124" i="13"/>
  <c r="G132" i="13"/>
  <c r="G330" i="13"/>
  <c r="G165" i="13"/>
  <c r="G44" i="13"/>
  <c r="G239" i="13"/>
  <c r="G247" i="13"/>
  <c r="G322" i="13" l="1"/>
  <c r="G17" i="13"/>
  <c r="G16" i="13"/>
  <c r="G15" i="13"/>
  <c r="G14" i="13"/>
  <c r="F231" i="13" l="1"/>
  <c r="E231" i="13"/>
  <c r="F108" i="13"/>
  <c r="E108" i="13"/>
  <c r="F157" i="13"/>
  <c r="E157" i="13"/>
  <c r="F313" i="13"/>
  <c r="E313" i="13"/>
  <c r="F305" i="13"/>
  <c r="F28" i="13"/>
  <c r="E28" i="13"/>
  <c r="F100" i="13"/>
  <c r="E100" i="13"/>
  <c r="F20" i="13"/>
  <c r="E20" i="13"/>
  <c r="G2" i="13"/>
  <c r="F356" i="13" l="1"/>
  <c r="F357" i="13" s="1"/>
  <c r="E356" i="13"/>
  <c r="E357" i="13" s="1"/>
  <c r="G313" i="13"/>
  <c r="G231" i="13"/>
  <c r="G20" i="13"/>
  <c r="G28" i="13"/>
  <c r="G157" i="13"/>
  <c r="G100" i="13"/>
  <c r="G108" i="13"/>
  <c r="G305" i="13"/>
  <c r="D13" i="10"/>
  <c r="D21" i="10"/>
  <c r="G356" i="13" l="1"/>
  <c r="G357" i="13"/>
</calcChain>
</file>

<file path=xl/sharedStrings.xml><?xml version="1.0" encoding="utf-8"?>
<sst xmlns="http://schemas.openxmlformats.org/spreadsheetml/2006/main" count="781" uniqueCount="231">
  <si>
    <t>DESCRIÇÃO</t>
  </si>
  <si>
    <t>QUANT.</t>
  </si>
  <si>
    <t>UNID.</t>
  </si>
  <si>
    <t>MATERIAL</t>
  </si>
  <si>
    <t>EMAIL:</t>
  </si>
  <si>
    <t xml:space="preserve">MÃO DE OBRA </t>
  </si>
  <si>
    <t>RAZÃO SOCIAL:</t>
  </si>
  <si>
    <t>CNPJ:</t>
  </si>
  <si>
    <t>DATA DA PROPOSTA</t>
  </si>
  <si>
    <t>ITENS</t>
  </si>
  <si>
    <t>I</t>
  </si>
  <si>
    <t>FONE:</t>
  </si>
  <si>
    <t>BDI</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</si>
  <si>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</si>
  <si>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</si>
  <si>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</si>
  <si>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</si>
  <si>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</si>
  <si>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</si>
  <si>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</si>
  <si>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</si>
  <si>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</si>
  <si>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</si>
  <si>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</si>
  <si>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</si>
  <si>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</si>
  <si>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</si>
  <si>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</si>
  <si>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</si>
  <si>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</si>
  <si>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</si>
  <si>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</si>
  <si>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</si>
  <si>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</si>
  <si>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</si>
  <si>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</si>
  <si>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</si>
  <si>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</si>
  <si>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</si>
  <si>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</si>
  <si>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</si>
  <si>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</si>
  <si>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</si>
  <si>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</si>
  <si>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</si>
  <si>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</si>
  <si>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</si>
  <si>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</si>
  <si>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</si>
  <si>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x,xx</t>
  </si>
  <si>
    <t>m</t>
  </si>
  <si>
    <t>Enc. Sociais SINAPI-RS JAN/2020</t>
  </si>
  <si>
    <t>unid.</t>
  </si>
  <si>
    <r>
      <t xml:space="preserve">3. PRAZO DE EXECUÇÃO/ENTREGA: </t>
    </r>
    <r>
      <rPr>
        <sz val="10"/>
        <rFont val="Calibri"/>
        <family val="2"/>
        <scheme val="minor"/>
      </rPr>
      <t>CONFORME TR</t>
    </r>
  </si>
  <si>
    <t>AGÊNCIA ÁGUA SANTA</t>
  </si>
  <si>
    <t>AGÊNCIA ALEGRIA</t>
  </si>
  <si>
    <t>AGÊNCIA ÁUREA</t>
  </si>
  <si>
    <t>SUBTOTAL AG ÁGUA SANTA</t>
  </si>
  <si>
    <t>SUBTOTAL AG. ÁUREA</t>
  </si>
  <si>
    <t>SUBTOTAL AG. BARÃO</t>
  </si>
  <si>
    <t>SUBTOTAL AG. BARÃO DO TRIÚNFO</t>
  </si>
  <si>
    <r>
      <t xml:space="preserve">AGÊNCIA BARRA SHOPPING SUL </t>
    </r>
    <r>
      <rPr>
        <sz val="10"/>
        <color rgb="FFFF0000"/>
        <rFont val="Calibri"/>
        <family val="2"/>
        <scheme val="minor"/>
      </rPr>
      <t>(Gesso)</t>
    </r>
  </si>
  <si>
    <r>
      <t xml:space="preserve">AGÊNCIA BARÃO  </t>
    </r>
    <r>
      <rPr>
        <sz val="10"/>
        <color rgb="FFFF0000"/>
        <rFont val="Calibri"/>
        <family val="2"/>
        <scheme val="minor"/>
      </rPr>
      <t>(Sem forro)</t>
    </r>
  </si>
  <si>
    <t>SUBTOTAL AG. BARRA SHOPPING SUL</t>
  </si>
  <si>
    <t>SUBTOTAL AG. BOQUEIRÃO DO LEÃO</t>
  </si>
  <si>
    <r>
      <t xml:space="preserve">AGÊNCIA CAIBATÉ  </t>
    </r>
    <r>
      <rPr>
        <sz val="10"/>
        <color rgb="FFFF0000"/>
        <rFont val="Calibri"/>
        <family val="2"/>
        <scheme val="minor"/>
      </rPr>
      <t>(Sem forro)</t>
    </r>
  </si>
  <si>
    <r>
      <t xml:space="preserve">2. ENDEREÇO DE EXECUÇÃO/ENTREGA: </t>
    </r>
    <r>
      <rPr>
        <sz val="10"/>
        <rFont val="Calibri"/>
        <family val="2"/>
        <scheme val="minor"/>
      </rPr>
      <t>CONFORME TR</t>
    </r>
  </si>
  <si>
    <t>SUBTOTAL AG. CAIBATÉ</t>
  </si>
  <si>
    <t>SUBTOTAL AG. CAMPINAS DO SUL</t>
  </si>
  <si>
    <t>SUBTOTAL AG ALEGRIA</t>
  </si>
  <si>
    <t>NOVA ALVORADA</t>
  </si>
  <si>
    <t>VILA MARIA</t>
  </si>
  <si>
    <t>VILA NOVA DO SUL</t>
  </si>
  <si>
    <t>Suporte para canaleta de aluminio para 03 blocos sendo 01 bloco com RJ45 e mais 02 blocos cegos, na cor branca.</t>
  </si>
  <si>
    <t>Cabo Multilan UTP 24 AWG, 04 pares, Cat. 5e, isolamento baixa emissão de gases LSZH, na cor azul. Para instalação ponto de rede na sala do Nobreak, próximo ao equipamento Nobreak.</t>
  </si>
  <si>
    <t>ÁGUA SANTA</t>
  </si>
  <si>
    <t>ÁUREA</t>
  </si>
  <si>
    <t>CENTENÁRIO</t>
  </si>
  <si>
    <t>HULHA NEGRA</t>
  </si>
  <si>
    <t>IBIRAPUITÃ</t>
  </si>
  <si>
    <t>PONTÃO</t>
  </si>
  <si>
    <t>SANTO ANTÔNIO DO PLANALTO</t>
  </si>
  <si>
    <t>AGÊNCIA CENTENÁRIO</t>
  </si>
  <si>
    <t>SUBTOTAL AG CENTENÁRIO</t>
  </si>
  <si>
    <t>AGÊNCIA DERRUBADAS</t>
  </si>
  <si>
    <t>SUBTOTAL AG. DERRUBADAS</t>
  </si>
  <si>
    <t>AGÊNCIA DR. MAURÍCIO CARDOSO</t>
  </si>
  <si>
    <t>SUBTOTAL AG. DR MAURÍCIO CARDOSO</t>
  </si>
  <si>
    <t>SUBTOTAL AG. ENTRE IJUIS</t>
  </si>
  <si>
    <r>
      <t xml:space="preserve">AGÊNCIA GARRUCHOS  </t>
    </r>
    <r>
      <rPr>
        <sz val="10"/>
        <color rgb="FFFF0000"/>
        <rFont val="Calibri"/>
        <family val="2"/>
        <scheme val="minor"/>
      </rPr>
      <t>(Sem forro)</t>
    </r>
  </si>
  <si>
    <t>SUBTOTAL AG. GARRUCHOS</t>
  </si>
  <si>
    <r>
      <t xml:space="preserve">AGÊNCIA GENERAL MOTORS </t>
    </r>
    <r>
      <rPr>
        <sz val="10"/>
        <color rgb="FFFF0000"/>
        <rFont val="Calibri"/>
        <family val="2"/>
        <scheme val="minor"/>
      </rPr>
      <t>(PVC)</t>
    </r>
  </si>
  <si>
    <t>SUBTOTAL AG. GENERAL MOTORS</t>
  </si>
  <si>
    <t>SUBTOTAL AG. GRAMADO XAVIER</t>
  </si>
  <si>
    <r>
      <t xml:space="preserve">AGÊNCIA HULHA NEGRA </t>
    </r>
    <r>
      <rPr>
        <sz val="10"/>
        <color rgb="FFFF0000"/>
        <rFont val="Calibri"/>
        <family val="2"/>
        <scheme val="minor"/>
      </rPr>
      <t>(Sem forro)</t>
    </r>
  </si>
  <si>
    <t>SUBTOTAL AG. HULHA NEGRA</t>
  </si>
  <si>
    <r>
      <t xml:space="preserve">AGÊNCIA IBARAMA </t>
    </r>
    <r>
      <rPr>
        <sz val="10"/>
        <color rgb="FFFF0000"/>
        <rFont val="Calibri"/>
        <family val="2"/>
        <scheme val="minor"/>
      </rPr>
      <t>(Gesso)</t>
    </r>
  </si>
  <si>
    <t>SUBTOTAL AG IBARAMA</t>
  </si>
  <si>
    <t>SUBTOTAL AG IBIRAPUITÃ</t>
  </si>
  <si>
    <r>
      <t xml:space="preserve">AGÊNCIA ILÓPOLIS </t>
    </r>
    <r>
      <rPr>
        <sz val="10"/>
        <color rgb="FFFF0000"/>
        <rFont val="Calibri"/>
        <family val="2"/>
        <scheme val="minor"/>
      </rPr>
      <t>(Sem forro)</t>
    </r>
  </si>
  <si>
    <t>SUBTOTAL AG. ILÓPOLIS</t>
  </si>
  <si>
    <t>AGÊNCIA ITACURUBI</t>
  </si>
  <si>
    <t>SUBTOTAL AG. ITACURUBI</t>
  </si>
  <si>
    <r>
      <t xml:space="preserve">AGÊNCIA LAGOÃO </t>
    </r>
    <r>
      <rPr>
        <sz val="10"/>
        <color rgb="FFFF0000"/>
        <rFont val="Calibri"/>
        <family val="2"/>
        <scheme val="minor"/>
      </rPr>
      <t>(Sem forro)</t>
    </r>
  </si>
  <si>
    <t>SUBTOTAL AG. LAGOÃO</t>
  </si>
  <si>
    <t>AGÊNCIA NOVA ALVORADA</t>
  </si>
  <si>
    <t>SUBTOTAL AG. NOVA ALVORADA</t>
  </si>
  <si>
    <t>SUBTOTAL AG. NOVA BRESCIA</t>
  </si>
  <si>
    <r>
      <t xml:space="preserve">AGÊNCIA NOVOS CABRAIS </t>
    </r>
    <r>
      <rPr>
        <sz val="10"/>
        <color rgb="FFFF0000"/>
        <rFont val="Calibri"/>
        <family val="2"/>
        <scheme val="minor"/>
      </rPr>
      <t>(Sem forro)</t>
    </r>
  </si>
  <si>
    <r>
      <t xml:space="preserve">AGÊNCIA PARAÍSO DO SUL </t>
    </r>
    <r>
      <rPr>
        <sz val="10"/>
        <color rgb="FFFF0000"/>
        <rFont val="Calibri"/>
        <family val="2"/>
        <scheme val="minor"/>
      </rPr>
      <t>(Sem forro)</t>
    </r>
  </si>
  <si>
    <t>SUBTOTAL AG PARAÍSO DO SUL</t>
  </si>
  <si>
    <t>AGÊNCIA PASSA SETE</t>
  </si>
  <si>
    <t>SUBTOTAL AG PASSA SETE</t>
  </si>
  <si>
    <r>
      <t xml:space="preserve">AGÊNCIA PASSO DO SOBRADO </t>
    </r>
    <r>
      <rPr>
        <sz val="10"/>
        <color rgb="FFFF0000"/>
        <rFont val="Calibri"/>
        <family val="2"/>
        <scheme val="minor"/>
      </rPr>
      <t>(Forro PVC)</t>
    </r>
  </si>
  <si>
    <t>SUBTOTAL AG. PASSO DO SOBRADO</t>
  </si>
  <si>
    <r>
      <t xml:space="preserve">AGÊNCIA PEJUÇARA  </t>
    </r>
    <r>
      <rPr>
        <sz val="10"/>
        <color rgb="FFFF0000"/>
        <rFont val="Calibri"/>
        <family val="2"/>
        <scheme val="minor"/>
      </rPr>
      <t>(Forro PVC)</t>
    </r>
  </si>
  <si>
    <t>SUBTOTAL AG. PEJUÇARA</t>
  </si>
  <si>
    <t>AGÊNCIA PONTÃO</t>
  </si>
  <si>
    <t>SUBTOTAL AG. PONTÃO</t>
  </si>
  <si>
    <t>SUBTOTAL AG. PORTEIRA DO RIO GRANDE</t>
  </si>
  <si>
    <r>
      <t xml:space="preserve">AGÊNCIA SÃO MIGUEL DAS MISSÕES </t>
    </r>
    <r>
      <rPr>
        <sz val="10"/>
        <color rgb="FFFF0000"/>
        <rFont val="Calibri"/>
        <family val="2"/>
        <scheme val="minor"/>
      </rPr>
      <t>(Gesso)</t>
    </r>
  </si>
  <si>
    <t>SUBTOTAL AG. SÃO MIGUEL DAS MISSÕES</t>
  </si>
  <si>
    <t>AGÊNCIA SANTA CLARA DO SUL</t>
  </si>
  <si>
    <t>SUBTOTAL AG SANTA CLARA DO SUL</t>
  </si>
  <si>
    <r>
      <t xml:space="preserve">AGÊNCIA SEGREDO </t>
    </r>
    <r>
      <rPr>
        <sz val="10"/>
        <color rgb="FFFF0000"/>
        <rFont val="Calibri"/>
        <family val="2"/>
        <scheme val="minor"/>
      </rPr>
      <t>(Sem forro)</t>
    </r>
  </si>
  <si>
    <t>SUBTOTAL AG. SEGREDO</t>
  </si>
  <si>
    <t>AGÊNCIA SANTO ANTÔNIO DO PLANALTO</t>
  </si>
  <si>
    <t>SUBTOTAL AG. SANTO ANTÔNIO DO PLANALTO</t>
  </si>
  <si>
    <t>AGÊNCIA TIRADENTES DO SUL</t>
  </si>
  <si>
    <t>SUBTOTAL AG. TIRADENTES DO SUL</t>
  </si>
  <si>
    <r>
      <t>AGÊNCIA TRÊS PALMEIRAS</t>
    </r>
    <r>
      <rPr>
        <sz val="10"/>
        <rFont val="Calibri"/>
        <family val="2"/>
        <scheme val="minor"/>
      </rPr>
      <t xml:space="preserve"> </t>
    </r>
    <r>
      <rPr>
        <sz val="10"/>
        <color rgb="FFFF0000"/>
        <rFont val="Calibri"/>
        <family val="2"/>
        <scheme val="minor"/>
      </rPr>
      <t>(Gesso)</t>
    </r>
  </si>
  <si>
    <t>SUBTOTAL AG. TRÊS PALMEIRAS</t>
  </si>
  <si>
    <r>
      <t xml:space="preserve">AGÊNCIA VALE REAL </t>
    </r>
    <r>
      <rPr>
        <sz val="10"/>
        <color rgb="FFFF0000"/>
        <rFont val="Calibri"/>
        <family val="2"/>
        <scheme val="minor"/>
      </rPr>
      <t>(Sem forro)</t>
    </r>
  </si>
  <si>
    <t>SUBTOTAL AG. VALE REAL</t>
  </si>
  <si>
    <r>
      <t xml:space="preserve">AGÊNCIA VALE VERDE </t>
    </r>
    <r>
      <rPr>
        <sz val="10"/>
        <color rgb="FFFF0000"/>
        <rFont val="Calibri"/>
        <family val="2"/>
        <scheme val="minor"/>
      </rPr>
      <t>(Sem forro)</t>
    </r>
  </si>
  <si>
    <t>SUBTOTAL AG. VALE VERDE</t>
  </si>
  <si>
    <t>SUBTOTAL AG. VILA MARIA</t>
  </si>
  <si>
    <t>SUBTOTAL AG. VILA NOVA DO SUL</t>
  </si>
  <si>
    <t>TOTAL GERAL TODOS OS LOTES COM BDI</t>
  </si>
  <si>
    <t>ALEGRIA</t>
  </si>
  <si>
    <t>CAIBATÉ</t>
  </si>
  <si>
    <t>DR. MAURÍCIO CARDOSO</t>
  </si>
  <si>
    <t>ENTRE IJUÍS</t>
  </si>
  <si>
    <t>GARRUCHOS</t>
  </si>
  <si>
    <t>ITACURUBI</t>
  </si>
  <si>
    <t>SÃO MIGUEL DAS MISSÕES</t>
  </si>
  <si>
    <t>BOQUEIRAO DO LEÃO</t>
  </si>
  <si>
    <t>GRAMADO XAVIER</t>
  </si>
  <si>
    <t>IBARAMA</t>
  </si>
  <si>
    <t>ILÓPOLIS</t>
  </si>
  <si>
    <t>LAGOÃO</t>
  </si>
  <si>
    <t>NOVA BRESCIA</t>
  </si>
  <si>
    <t>NOVO CABRAIS</t>
  </si>
  <si>
    <t>PASSA SETE</t>
  </si>
  <si>
    <t>PASSO DO SOBRADO</t>
  </si>
  <si>
    <t>CAMPINAS DO SUL</t>
  </si>
  <si>
    <t>DERRUBADAS</t>
  </si>
  <si>
    <t>DILERMANDO DE AGUIAR</t>
  </si>
  <si>
    <t>PARAISO DO SUL</t>
  </si>
  <si>
    <t>PEJUÇARA</t>
  </si>
  <si>
    <t>SEGREDO</t>
  </si>
  <si>
    <t>TIRADENTES DO SUL</t>
  </si>
  <si>
    <t>TRÊS PALMEIRAS</t>
  </si>
  <si>
    <t>VALE VERDE</t>
  </si>
  <si>
    <t>BARÃO</t>
  </si>
  <si>
    <t>BARÃO DO TRIÚNFO</t>
  </si>
  <si>
    <t>BARRA SHOPPING SUL</t>
  </si>
  <si>
    <t>GENERAL MOTORS</t>
  </si>
  <si>
    <t>PORTEIRA DO RIO GRANDE</t>
  </si>
  <si>
    <t>SANTA CLARA DO SUL</t>
  </si>
  <si>
    <t>VALE REAL</t>
  </si>
  <si>
    <t>patch cord azul 1,5 mts para o nobreak</t>
  </si>
  <si>
    <t>2.</t>
  </si>
  <si>
    <t>INFRAESTRUTURA PARA PONTO LÓGICO NOBREAK</t>
  </si>
  <si>
    <t>TOTAL GERAL</t>
  </si>
  <si>
    <t xml:space="preserve">AGÊNCIA VILA NOVA DO SUL </t>
  </si>
  <si>
    <t>AGÊNCIA ENTRE IJUIS</t>
  </si>
  <si>
    <t>AGÊNCIA BOQUEIRAO DO LEÃO</t>
  </si>
  <si>
    <t xml:space="preserve">AGÊNCIA GRAMADO XAVIER </t>
  </si>
  <si>
    <r>
      <t xml:space="preserve">AGÊNCIA NOVA BRESCIA </t>
    </r>
    <r>
      <rPr>
        <sz val="10"/>
        <color rgb="FFFF0000"/>
        <rFont val="Calibri"/>
        <family val="2"/>
        <scheme val="minor"/>
      </rPr>
      <t>(Sem forro)</t>
    </r>
  </si>
  <si>
    <t>AGÊNCIA BARÃO DO TRIÚNFO</t>
  </si>
  <si>
    <r>
      <t xml:space="preserve">AGÊNCIA PORTEIRA DO RIO GRANDE </t>
    </r>
    <r>
      <rPr>
        <sz val="10"/>
        <color rgb="FFFF0000"/>
        <rFont val="Calibri"/>
        <family val="2"/>
        <scheme val="minor"/>
      </rPr>
      <t>(Gesso)</t>
    </r>
  </si>
  <si>
    <t>3.</t>
  </si>
  <si>
    <t>4.</t>
  </si>
  <si>
    <t>5.</t>
  </si>
  <si>
    <t>6.</t>
  </si>
  <si>
    <t>7.</t>
  </si>
  <si>
    <t>8.</t>
  </si>
  <si>
    <t>9.</t>
  </si>
  <si>
    <t>10.</t>
  </si>
  <si>
    <t>11.</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</si>
  <si>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</si>
  <si>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</si>
  <si>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</si>
  <si>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</si>
  <si>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</si>
  <si>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</si>
  <si>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</si>
  <si>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</si>
  <si>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</si>
  <si>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</si>
  <si>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</si>
  <si>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</si>
  <si>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</si>
  <si>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</si>
  <si>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</si>
  <si>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</si>
  <si>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</si>
  <si>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</si>
  <si>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</si>
  <si>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</si>
  <si>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</si>
  <si>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</si>
  <si>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</si>
  <si>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</si>
  <si>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</si>
  <si>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</si>
  <si>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40.</t>
  </si>
  <si>
    <t>42.</t>
  </si>
  <si>
    <t>Abertura e recomposição de forro de gesso para instalação de alçapão com tampa com diâmetro de 40cm.</t>
  </si>
  <si>
    <r>
      <t xml:space="preserve">AGÊNCIA IBIRAPUITÃ </t>
    </r>
    <r>
      <rPr>
        <sz val="10"/>
        <color rgb="FFFF0000"/>
        <rFont val="Calibri"/>
        <family val="2"/>
        <scheme val="minor"/>
      </rPr>
      <t xml:space="preserve">(Sem forro) </t>
    </r>
  </si>
  <si>
    <t>Abertura e recomposição de forro de PVC para instalação de alçapão com tampa com largura de 40cm.</t>
  </si>
  <si>
    <r>
      <t xml:space="preserve">Eletroduto ferro diâmetro 25 mm </t>
    </r>
    <r>
      <rPr>
        <b/>
        <sz val="10"/>
        <rFont val="Calibri"/>
        <family val="2"/>
        <scheme val="minor"/>
      </rPr>
      <t>PINTADO DE BRANCO</t>
    </r>
    <r>
      <rPr>
        <sz val="10"/>
        <rFont val="Calibri"/>
        <family val="2"/>
        <scheme val="minor"/>
      </rPr>
      <t>.  Para instalação ponto de rede na sala do Nobreak, próximo ao equipamento Nobreak.</t>
    </r>
  </si>
  <si>
    <r>
      <t xml:space="preserve">Caixa de passagem condulete diâm. 25 mm com tampa cega </t>
    </r>
    <r>
      <rPr>
        <b/>
        <sz val="10"/>
        <rFont val="Calibri"/>
        <family val="2"/>
        <scheme val="minor"/>
      </rPr>
      <t>PINTADO DE BRANCO</t>
    </r>
    <r>
      <rPr>
        <sz val="10"/>
        <rFont val="Calibri"/>
        <family val="2"/>
        <scheme val="minor"/>
      </rPr>
      <t>..</t>
    </r>
  </si>
  <si>
    <t>Conector RJ45 Macho Cat. 5e para crimpar cabo no rack e ligar direto ao Switch.</t>
  </si>
  <si>
    <t>1. OBJETO: ADEQUAÇÕES DE INFRAESTRUTURA LÓGICA NO AMBIENTE DE NOBREAK EM VÁRIAS AGÊNCIAS</t>
  </si>
  <si>
    <t>CRONOGRAMA DE ATENDIMENTO</t>
  </si>
  <si>
    <t>AGÊNCIA DILERMANDO DE AGUIAR</t>
  </si>
  <si>
    <t>SUBTOTAL AG. DILERMANDO DE AGUIAR</t>
  </si>
  <si>
    <t>SUBTOTAL AG. NOVOS CABRAIS</t>
  </si>
  <si>
    <t>AGÊNCIA AG. CAMPINAS DO SUL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</si>
</sst>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 numFmtId="168" formatCode="#,##0.0"/>
  </numFmts>
  <fonts count="50"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Calibri"/>
      <family val="2"/>
    </font>
    <font>
      <u/>
      <sz val="10"/>
      <color theme="11"/>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0"/>
      <color rgb="FFFF0000"/>
      <name val="Calibri"/>
      <family val="2"/>
      <scheme val="minor"/>
    </font>
    <font>
      <b/>
      <sz val="10"/>
      <color rgb="FFFF0000"/>
      <name val="Calibri"/>
      <family val="2"/>
      <scheme val="minor"/>
    </font>
    <font>
      <sz val="9"/>
      <color theme="1"/>
      <name val="Verdana"/>
      <family val="2"/>
    </font>
    <font>
      <sz val="12"/>
      <name val="MS Sans Serif"/>
    </font>
    <font>
      <sz val="14"/>
      <color theme="1"/>
      <name val="Calibri"/>
      <family val="2"/>
      <scheme val="minor"/>
    </font>
    <font>
      <b/>
      <sz val="14"/>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theme="0" tint="-4.9989318521683403E-2"/>
        <bgColor indexed="64"/>
      </patternFill>
    </fill>
  </fills>
  <borders count="45">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hair">
        <color theme="3"/>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bottom style="medium">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hair">
        <color theme="3"/>
      </top>
      <bottom style="thin">
        <color theme="3"/>
      </bottom>
      <diagonal/>
    </border>
    <border>
      <left style="hair">
        <color auto="1"/>
      </left>
      <right/>
      <top style="hair">
        <color theme="3"/>
      </top>
      <bottom style="hair">
        <color theme="3"/>
      </bottom>
      <diagonal/>
    </border>
    <border>
      <left style="hair">
        <color theme="3"/>
      </left>
      <right/>
      <top/>
      <bottom style="medium">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right style="hair">
        <color theme="3"/>
      </right>
      <top style="thin">
        <color theme="3"/>
      </top>
      <bottom style="medium">
        <color theme="3"/>
      </bottom>
      <diagonal/>
    </border>
    <border>
      <left/>
      <right style="hair">
        <color theme="3"/>
      </right>
      <top/>
      <bottom style="medium">
        <color theme="3"/>
      </bottom>
      <diagonal/>
    </border>
    <border>
      <left/>
      <right style="thin">
        <color indexed="64"/>
      </right>
      <top style="thin">
        <color indexed="64"/>
      </top>
      <bottom style="thin">
        <color theme="3"/>
      </bottom>
      <diagonal/>
    </border>
    <border>
      <left style="thin">
        <color indexed="64"/>
      </left>
      <right/>
      <top/>
      <bottom/>
      <diagonal/>
    </border>
    <border>
      <left/>
      <right style="thin">
        <color indexed="64"/>
      </right>
      <top style="thin">
        <color theme="3"/>
      </top>
      <bottom style="hair">
        <color theme="3"/>
      </bottom>
      <diagonal/>
    </border>
    <border>
      <left/>
      <right style="thin">
        <color indexed="64"/>
      </right>
      <top style="hair">
        <color theme="3"/>
      </top>
      <bottom style="hair">
        <color theme="3"/>
      </bottom>
      <diagonal/>
    </border>
    <border>
      <left style="thin">
        <color indexed="64"/>
      </left>
      <right/>
      <top/>
      <bottom style="thin">
        <color indexed="64"/>
      </bottom>
      <diagonal/>
    </border>
    <border>
      <left/>
      <right style="thin">
        <color indexed="64"/>
      </right>
      <top style="hair">
        <color theme="3"/>
      </top>
      <bottom style="thin">
        <color indexed="64"/>
      </bottom>
      <diagonal/>
    </border>
    <border>
      <left/>
      <right/>
      <top style="thin">
        <color indexed="64"/>
      </top>
      <bottom style="thin">
        <color theme="3"/>
      </bottom>
      <diagonal/>
    </border>
  </borders>
  <cellStyleXfs count="84">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4" fontId="17" fillId="0" borderId="0" applyBorder="0" applyProtection="0"/>
    <xf numFmtId="43" fontId="1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5" fontId="3" fillId="0" borderId="0" applyFill="0" applyBorder="0" applyAlignment="0" applyProtection="0"/>
    <xf numFmtId="166" fontId="3" fillId="0" borderId="0" applyFill="0" applyBorder="0" applyAlignment="0" applyProtection="0"/>
    <xf numFmtId="9" fontId="3" fillId="0" borderId="0" applyFill="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4" borderId="0" applyNumberFormat="0" applyBorder="0" applyAlignment="0" applyProtection="0"/>
    <xf numFmtId="0" fontId="27" fillId="7"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5"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5" borderId="0" applyNumberFormat="0" applyBorder="0" applyAlignment="0" applyProtection="0"/>
    <xf numFmtId="0" fontId="29" fillId="12" borderId="0" applyNumberFormat="0" applyBorder="0" applyAlignment="0" applyProtection="0"/>
    <xf numFmtId="0" fontId="30" fillId="13" borderId="21" applyNumberFormat="0" applyAlignment="0" applyProtection="0"/>
    <xf numFmtId="0" fontId="31" fillId="14" borderId="22" applyNumberFormat="0" applyAlignment="0" applyProtection="0"/>
    <xf numFmtId="0" fontId="32" fillId="0" borderId="23" applyNumberFormat="0" applyFill="0" applyAlignment="0" applyProtection="0"/>
    <xf numFmtId="0" fontId="28" fillId="11"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1" borderId="0" applyNumberFormat="0" applyBorder="0" applyAlignment="0" applyProtection="0"/>
    <xf numFmtId="0" fontId="28" fillId="18" borderId="0" applyNumberFormat="0" applyBorder="0" applyAlignment="0" applyProtection="0"/>
    <xf numFmtId="0" fontId="33" fillId="9" borderId="21" applyNumberFormat="0" applyAlignment="0" applyProtection="0"/>
    <xf numFmtId="167" fontId="3" fillId="0" borderId="0" applyFont="0" applyFill="0" applyBorder="0" applyAlignment="0" applyProtection="0"/>
    <xf numFmtId="0" fontId="34" fillId="19" borderId="0" applyNumberFormat="0" applyBorder="0" applyAlignment="0" applyProtection="0"/>
    <xf numFmtId="0" fontId="35" fillId="9" borderId="0" applyNumberFormat="0" applyBorder="0" applyAlignment="0" applyProtection="0"/>
    <xf numFmtId="0" fontId="3" fillId="6" borderId="24" applyNumberFormat="0" applyAlignment="0" applyProtection="0"/>
    <xf numFmtId="0" fontId="36" fillId="13" borderId="2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6" applyNumberFormat="0" applyFill="0" applyAlignment="0" applyProtection="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0" borderId="2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46" fillId="0" borderId="0"/>
  </cellStyleXfs>
  <cellXfs count="158">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10" fontId="12"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0" fontId="7" fillId="0" borderId="14" xfId="0" applyNumberFormat="1" applyFont="1" applyFill="1" applyBorder="1" applyAlignment="1" applyProtection="1">
      <alignment horizontal="right" vertical="center" wrapText="1"/>
      <protection hidden="1"/>
    </xf>
    <xf numFmtId="0" fontId="7" fillId="0" borderId="14" xfId="0" applyFont="1" applyFill="1" applyBorder="1" applyAlignment="1" applyProtection="1">
      <alignment horizontal="justify" vertical="center" wrapText="1"/>
      <protection hidden="1"/>
    </xf>
    <xf numFmtId="4" fontId="7" fillId="0" borderId="14"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5" fillId="0" borderId="0" xfId="0" applyFont="1" applyFill="1" applyAlignment="1" applyProtection="1">
      <alignment horizontal="left" vertical="center" wrapText="1"/>
      <protection hidden="1"/>
    </xf>
    <xf numFmtId="0" fontId="5" fillId="0" borderId="0" xfId="0" applyFont="1" applyFill="1" applyAlignment="1" applyProtection="1">
      <alignment horizontal="left" vertical="center"/>
      <protection hidden="1"/>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4" fontId="7" fillId="0" borderId="18" xfId="0" applyNumberFormat="1" applyFont="1" applyFill="1" applyBorder="1" applyAlignment="1" applyProtection="1">
      <alignment horizontal="right" vertical="center" wrapText="1"/>
      <protection hidden="1"/>
    </xf>
    <xf numFmtId="4" fontId="7" fillId="0" borderId="16" xfId="0" applyNumberFormat="1" applyFont="1" applyFill="1" applyBorder="1" applyAlignment="1" applyProtection="1">
      <alignment horizontal="right" vertical="center" wrapText="1"/>
      <protection locked="0"/>
    </xf>
    <xf numFmtId="4" fontId="7" fillId="0" borderId="16" xfId="0" applyNumberFormat="1" applyFont="1" applyFill="1" applyBorder="1" applyAlignment="1" applyProtection="1">
      <alignment horizontal="right" vertical="center" wrapText="1"/>
      <protection hidden="1"/>
    </xf>
    <xf numFmtId="4" fontId="10" fillId="0" borderId="17" xfId="0" applyNumberFormat="1" applyFont="1" applyFill="1" applyBorder="1" applyAlignment="1" applyProtection="1">
      <alignment horizontal="center" vertical="center" wrapText="1"/>
      <protection hidden="1"/>
    </xf>
    <xf numFmtId="4" fontId="11" fillId="0" borderId="0" xfId="0" applyNumberFormat="1" applyFont="1" applyFill="1" applyBorder="1" applyAlignment="1" applyProtection="1">
      <alignment horizontal="right" vertical="center" wrapText="1"/>
      <protection hidden="1"/>
    </xf>
    <xf numFmtId="4" fontId="7" fillId="0" borderId="8"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right" vertical="center" wrapText="1"/>
      <protection hidden="1"/>
    </xf>
    <xf numFmtId="4" fontId="5" fillId="0" borderId="17" xfId="0" applyNumberFormat="1" applyFont="1" applyFill="1" applyBorder="1" applyAlignment="1" applyProtection="1">
      <alignment horizontal="right" vertical="center" wrapText="1"/>
      <protection hidden="1"/>
    </xf>
    <xf numFmtId="4" fontId="5" fillId="0" borderId="15" xfId="0" applyNumberFormat="1" applyFont="1" applyFill="1" applyBorder="1" applyAlignment="1" applyProtection="1">
      <alignment horizontal="right" vertical="center" wrapText="1"/>
      <protection hidden="1"/>
    </xf>
    <xf numFmtId="4" fontId="25" fillId="0" borderId="32" xfId="0" applyNumberFormat="1" applyFont="1" applyBorder="1" applyAlignment="1" applyProtection="1">
      <alignment horizontal="right" vertical="center"/>
      <protection hidden="1"/>
    </xf>
    <xf numFmtId="4" fontId="10" fillId="0" borderId="20" xfId="0" applyNumberFormat="1" applyFont="1" applyFill="1" applyBorder="1" applyAlignment="1" applyProtection="1">
      <alignment horizontal="center" vertical="center" wrapText="1"/>
      <protection hidden="1"/>
    </xf>
    <xf numFmtId="4" fontId="7" fillId="0" borderId="35" xfId="0" applyNumberFormat="1" applyFont="1" applyFill="1" applyBorder="1" applyAlignment="1" applyProtection="1">
      <alignment horizontal="right" vertical="center" wrapText="1"/>
      <protection hidden="1"/>
    </xf>
    <xf numFmtId="4" fontId="7" fillId="0" borderId="34" xfId="0" applyNumberFormat="1" applyFont="1" applyFill="1" applyBorder="1" applyAlignment="1" applyProtection="1">
      <alignment horizontal="right" vertical="center" wrapText="1"/>
      <protection hidden="1"/>
    </xf>
    <xf numFmtId="4" fontId="5" fillId="0" borderId="20" xfId="0" applyNumberFormat="1" applyFont="1" applyFill="1" applyBorder="1" applyAlignment="1" applyProtection="1">
      <alignment horizontal="right" vertical="center" wrapText="1"/>
      <protection hidden="1"/>
    </xf>
    <xf numFmtId="2" fontId="7" fillId="0" borderId="35" xfId="0" applyNumberFormat="1" applyFont="1" applyFill="1" applyBorder="1" applyAlignment="1" applyProtection="1">
      <alignment horizontal="center" vertical="center" wrapText="1"/>
      <protection hidden="1"/>
    </xf>
    <xf numFmtId="2" fontId="7" fillId="0" borderId="34" xfId="0" applyNumberFormat="1" applyFont="1" applyFill="1" applyBorder="1" applyAlignment="1" applyProtection="1">
      <alignment horizontal="center" vertical="center" wrapText="1"/>
      <protection hidden="1"/>
    </xf>
    <xf numFmtId="4" fontId="25" fillId="0" borderId="34" xfId="14" applyNumberFormat="1" applyFont="1" applyFill="1" applyBorder="1" applyAlignment="1" applyProtection="1">
      <alignment horizontal="center" vertical="center"/>
      <protection hidden="1"/>
    </xf>
    <xf numFmtId="0" fontId="5" fillId="0" borderId="14" xfId="0" applyFont="1" applyFill="1" applyBorder="1" applyAlignment="1" applyProtection="1">
      <alignment horizontal="justify" vertical="center" wrapText="1"/>
      <protection hidden="1"/>
    </xf>
    <xf numFmtId="4" fontId="7" fillId="0" borderId="9" xfId="0" applyNumberFormat="1" applyFont="1" applyFill="1" applyBorder="1" applyAlignment="1" applyProtection="1">
      <alignment horizontal="right" vertical="center" wrapText="1"/>
      <protection hidden="1"/>
    </xf>
    <xf numFmtId="4" fontId="7" fillId="0" borderId="34" xfId="0" applyNumberFormat="1" applyFont="1" applyFill="1" applyBorder="1" applyAlignment="1" applyProtection="1">
      <alignment horizontal="right" vertical="center" wrapText="1"/>
      <protection locked="0"/>
    </xf>
    <xf numFmtId="0" fontId="7" fillId="0" borderId="15" xfId="0" applyNumberFormat="1" applyFont="1" applyFill="1" applyBorder="1" applyAlignment="1" applyProtection="1">
      <alignment horizontal="right" vertical="center" wrapText="1"/>
      <protection hidden="1"/>
    </xf>
    <xf numFmtId="0" fontId="12" fillId="20" borderId="0" xfId="0" applyFont="1" applyFill="1" applyAlignment="1" applyProtection="1">
      <alignment horizontal="center" vertical="center" wrapText="1"/>
      <protection hidden="1"/>
    </xf>
    <xf numFmtId="0" fontId="5" fillId="0" borderId="11" xfId="0" applyFont="1" applyFill="1" applyBorder="1" applyAlignment="1" applyProtection="1">
      <alignment horizontal="right" vertical="center" wrapText="1"/>
      <protection hidden="1"/>
    </xf>
    <xf numFmtId="0" fontId="5" fillId="0" borderId="7" xfId="0" applyFont="1" applyFill="1" applyBorder="1" applyAlignment="1" applyProtection="1">
      <alignment horizontal="right" vertical="center" wrapText="1"/>
      <protection hidden="1"/>
    </xf>
    <xf numFmtId="4" fontId="45" fillId="0" borderId="36" xfId="0" applyNumberFormat="1" applyFont="1" applyFill="1" applyBorder="1" applyAlignment="1" applyProtection="1">
      <alignment horizontal="right" vertical="center" wrapText="1"/>
      <protection hidden="1"/>
    </xf>
    <xf numFmtId="4" fontId="45" fillId="0" borderId="37" xfId="0" applyNumberFormat="1" applyFont="1" applyFill="1" applyBorder="1" applyAlignment="1" applyProtection="1">
      <alignment horizontal="right" vertical="center" wrapText="1"/>
      <protection hidden="1"/>
    </xf>
    <xf numFmtId="4" fontId="45" fillId="0" borderId="19" xfId="0" applyNumberFormat="1" applyFont="1" applyFill="1" applyBorder="1" applyAlignment="1" applyProtection="1">
      <alignment horizontal="right" vertical="center" wrapText="1"/>
      <protection hidden="1"/>
    </xf>
    <xf numFmtId="4" fontId="45" fillId="0" borderId="33" xfId="0" applyNumberFormat="1" applyFont="1" applyFill="1" applyBorder="1" applyAlignment="1" applyProtection="1">
      <alignment horizontal="right" vertical="center" wrapText="1"/>
      <protection hidden="1"/>
    </xf>
    <xf numFmtId="168" fontId="7" fillId="0" borderId="14" xfId="0" applyNumberFormat="1" applyFont="1" applyFill="1" applyBorder="1" applyAlignment="1" applyProtection="1">
      <alignment horizontal="center" vertical="center" wrapText="1"/>
      <protection hidden="1"/>
    </xf>
    <xf numFmtId="0" fontId="5" fillId="2" borderId="14" xfId="0" applyFont="1" applyFill="1" applyBorder="1" applyAlignment="1" applyProtection="1">
      <alignment horizontal="justify" vertical="center" wrapText="1"/>
      <protection hidden="1"/>
    </xf>
    <xf numFmtId="168" fontId="5" fillId="0" borderId="0" xfId="0" applyNumberFormat="1" applyFont="1" applyFill="1" applyAlignment="1" applyProtection="1">
      <alignment horizontal="left" vertical="center" wrapText="1"/>
      <protection hidden="1"/>
    </xf>
    <xf numFmtId="168" fontId="11" fillId="0" borderId="0" xfId="0" applyNumberFormat="1" applyFont="1" applyFill="1" applyBorder="1" applyAlignment="1" applyProtection="1">
      <alignment horizontal="right" vertical="center" wrapText="1"/>
      <protection hidden="1"/>
    </xf>
    <xf numFmtId="168" fontId="11" fillId="0" borderId="7" xfId="0" applyNumberFormat="1" applyFont="1" applyFill="1" applyBorder="1" applyAlignment="1" applyProtection="1">
      <alignment horizontal="right" vertical="center" wrapText="1"/>
      <protection hidden="1"/>
    </xf>
    <xf numFmtId="168" fontId="7" fillId="0" borderId="9" xfId="0" applyNumberFormat="1" applyFont="1" applyFill="1" applyBorder="1" applyAlignment="1" applyProtection="1">
      <alignment horizontal="center" vertical="center" wrapText="1"/>
      <protection hidden="1"/>
    </xf>
    <xf numFmtId="168" fontId="7" fillId="0" borderId="0" xfId="0" applyNumberFormat="1" applyFont="1" applyFill="1" applyAlignment="1" applyProtection="1">
      <alignment horizontal="center" vertical="center" wrapText="1"/>
      <protection hidden="1"/>
    </xf>
    <xf numFmtId="0" fontId="47" fillId="0" borderId="0" xfId="0" applyFont="1"/>
    <xf numFmtId="0" fontId="48" fillId="2" borderId="14" xfId="0" applyFont="1" applyFill="1" applyBorder="1" applyAlignment="1">
      <alignment horizontal="left" vertical="center" wrapText="1"/>
    </xf>
    <xf numFmtId="4" fontId="5" fillId="0" borderId="15" xfId="0" applyNumberFormat="1" applyFont="1" applyFill="1" applyBorder="1" applyAlignment="1" applyProtection="1">
      <alignment horizontal="center" vertical="center" wrapText="1"/>
      <protection hidden="1"/>
    </xf>
    <xf numFmtId="4" fontId="7" fillId="0" borderId="14" xfId="0" applyNumberFormat="1" applyFont="1" applyFill="1" applyBorder="1" applyAlignment="1" applyProtection="1">
      <alignment horizontal="center" vertical="center" wrapText="1"/>
      <protection hidden="1"/>
    </xf>
    <xf numFmtId="3" fontId="7" fillId="0" borderId="14" xfId="0" applyNumberFormat="1" applyFont="1" applyFill="1" applyBorder="1" applyAlignment="1" applyProtection="1">
      <alignment horizontal="center" vertical="center" wrapText="1"/>
      <protection hidden="1"/>
    </xf>
    <xf numFmtId="4" fontId="6" fillId="0" borderId="0" xfId="0" applyNumberFormat="1" applyFont="1" applyAlignment="1" applyProtection="1">
      <alignment vertical="center" wrapText="1"/>
      <protection hidden="1"/>
    </xf>
    <xf numFmtId="0" fontId="0" fillId="0" borderId="0" xfId="0" applyAlignment="1">
      <alignment horizontal="center"/>
    </xf>
    <xf numFmtId="0" fontId="0" fillId="0" borderId="39" xfId="0" applyBorder="1" applyAlignment="1">
      <alignment horizontal="center"/>
    </xf>
    <xf numFmtId="0" fontId="48" fillId="2" borderId="40" xfId="0" applyFont="1" applyFill="1" applyBorder="1" applyAlignment="1">
      <alignment horizontal="left" vertical="center" wrapText="1"/>
    </xf>
    <xf numFmtId="0" fontId="48" fillId="2" borderId="41" xfId="0" applyFont="1" applyFill="1" applyBorder="1" applyAlignment="1">
      <alignment horizontal="left" vertical="center" wrapText="1"/>
    </xf>
    <xf numFmtId="0" fontId="0" fillId="0" borderId="42" xfId="0" applyBorder="1" applyAlignment="1">
      <alignment horizontal="center"/>
    </xf>
    <xf numFmtId="0" fontId="48" fillId="2" borderId="43" xfId="0" applyFont="1" applyFill="1" applyBorder="1" applyAlignment="1">
      <alignment horizontal="left" vertical="center" wrapText="1"/>
    </xf>
    <xf numFmtId="4" fontId="5" fillId="0" borderId="1" xfId="0" applyNumberFormat="1" applyFont="1" applyFill="1" applyBorder="1" applyAlignment="1" applyProtection="1">
      <alignment horizontal="right" vertical="center" wrapText="1"/>
      <protection hidden="1"/>
    </xf>
    <xf numFmtId="168" fontId="7" fillId="0" borderId="14" xfId="0" applyNumberFormat="1" applyFont="1" applyFill="1" applyBorder="1" applyAlignment="1" applyProtection="1">
      <alignment horizontal="right" vertical="center" wrapText="1"/>
      <protection locked="0"/>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45" fillId="0" borderId="11" xfId="0" applyFont="1" applyFill="1" applyBorder="1" applyAlignment="1" applyProtection="1">
      <alignment horizontal="right" vertical="center" wrapText="1"/>
      <protection hidden="1"/>
    </xf>
    <xf numFmtId="0" fontId="45" fillId="0" borderId="37" xfId="0" applyFont="1" applyFill="1" applyBorder="1" applyAlignment="1" applyProtection="1">
      <alignment horizontal="right" vertical="center" wrapText="1"/>
      <protection hidden="1"/>
    </xf>
    <xf numFmtId="0" fontId="5" fillId="0" borderId="15" xfId="0" applyFont="1" applyFill="1" applyBorder="1" applyAlignment="1" applyProtection="1">
      <alignment horizontal="right" vertical="center" wrapText="1"/>
      <protection hidden="1"/>
    </xf>
    <xf numFmtId="0" fontId="5" fillId="0" borderId="20" xfId="0" applyFont="1" applyFill="1" applyBorder="1" applyAlignment="1" applyProtection="1">
      <alignment horizontal="right" vertical="center" wrapText="1"/>
      <protection hidden="1"/>
    </xf>
    <xf numFmtId="0" fontId="45" fillId="0" borderId="7" xfId="0" applyFont="1" applyFill="1" applyBorder="1" applyAlignment="1" applyProtection="1">
      <alignment horizontal="right" vertical="center" wrapText="1"/>
      <protection hidden="1"/>
    </xf>
    <xf numFmtId="0" fontId="45" fillId="0" borderId="36" xfId="0" applyFont="1" applyFill="1" applyBorder="1" applyAlignment="1" applyProtection="1">
      <alignment horizontal="right" vertical="center" wrapText="1"/>
      <protection hidden="1"/>
    </xf>
    <xf numFmtId="0" fontId="9" fillId="0" borderId="0" xfId="0" applyFont="1" applyFill="1" applyAlignment="1" applyProtection="1">
      <alignment horizontal="center" vertical="center" wrapText="1"/>
      <protection hidden="1"/>
    </xf>
    <xf numFmtId="4" fontId="11" fillId="0" borderId="1" xfId="0" applyNumberFormat="1" applyFont="1" applyFill="1" applyBorder="1" applyAlignment="1" applyProtection="1">
      <alignment horizontal="right" vertical="center" wrapText="1"/>
      <protection hidden="1"/>
    </xf>
    <xf numFmtId="4" fontId="10" fillId="0" borderId="1" xfId="0" applyNumberFormat="1" applyFont="1" applyFill="1" applyBorder="1" applyAlignment="1" applyProtection="1">
      <alignment horizontal="right" vertical="center" wrapText="1"/>
      <protection hidden="1"/>
    </xf>
    <xf numFmtId="0" fontId="10" fillId="0" borderId="14" xfId="0"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168" fontId="10" fillId="0" borderId="14" xfId="0" applyNumberFormat="1" applyFont="1" applyFill="1" applyBorder="1" applyAlignment="1" applyProtection="1">
      <alignment horizontal="center" vertical="center" wrapText="1"/>
      <protection hidden="1"/>
    </xf>
    <xf numFmtId="168" fontId="10" fillId="0" borderId="15" xfId="0" applyNumberFormat="1" applyFont="1" applyFill="1" applyBorder="1" applyAlignment="1" applyProtection="1">
      <alignment horizontal="center" vertical="center" wrapText="1"/>
      <protection hidden="1"/>
    </xf>
    <xf numFmtId="0" fontId="10" fillId="0" borderId="34"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4" fontId="10" fillId="0" borderId="34" xfId="0" applyNumberFormat="1" applyFont="1" applyFill="1" applyBorder="1" applyAlignment="1" applyProtection="1">
      <alignment horizontal="center" vertical="center" wrapText="1"/>
      <protection hidden="1"/>
    </xf>
    <xf numFmtId="4" fontId="10" fillId="0" borderId="16"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4" fontId="10" fillId="0" borderId="30" xfId="0" applyNumberFormat="1" applyFont="1" applyFill="1" applyBorder="1" applyAlignment="1" applyProtection="1">
      <alignment horizontal="center" vertical="center" wrapText="1"/>
      <protection hidden="1"/>
    </xf>
    <xf numFmtId="4" fontId="10" fillId="0" borderId="31" xfId="0" applyNumberFormat="1" applyFont="1" applyFill="1" applyBorder="1" applyAlignment="1" applyProtection="1">
      <alignment horizontal="center" vertical="center" wrapText="1"/>
      <protection hidden="1"/>
    </xf>
    <xf numFmtId="0" fontId="49" fillId="20" borderId="44" xfId="0" applyFont="1" applyFill="1" applyBorder="1" applyAlignment="1">
      <alignment horizontal="center" vertical="center" wrapText="1"/>
    </xf>
    <xf numFmtId="0" fontId="49" fillId="20" borderId="38" xfId="0" applyFont="1" applyFill="1" applyBorder="1" applyAlignment="1">
      <alignment horizontal="center" vertical="center" wrapText="1"/>
    </xf>
  </cellXfs>
  <cellStyles count="84">
    <cellStyle name="20% - Ênfase1 2" xfId="32"/>
    <cellStyle name="20% - Ênfase2 2" xfId="33"/>
    <cellStyle name="20% - Ênfase3 2" xfId="34"/>
    <cellStyle name="20% - Ênfase4 2" xfId="35"/>
    <cellStyle name="20% - Ênfase5 2" xfId="36"/>
    <cellStyle name="20% - Ênfase6 2" xfId="37"/>
    <cellStyle name="40% - Ênfase1 2" xfId="38"/>
    <cellStyle name="40% - Ênfase2 2" xfId="39"/>
    <cellStyle name="40% - Ênfase3 2" xfId="40"/>
    <cellStyle name="40% - Ênfase4 2" xfId="41"/>
    <cellStyle name="40% - Ênfase5 2" xfId="42"/>
    <cellStyle name="40% - Ênfase6 2" xfId="43"/>
    <cellStyle name="60% - Ênfase1 2" xfId="44"/>
    <cellStyle name="60% - Ênfase2 2" xfId="45"/>
    <cellStyle name="60% - Ênfase3 2" xfId="46"/>
    <cellStyle name="60% - Ênfase4 2" xfId="47"/>
    <cellStyle name="60% - Ênfase5 2" xfId="48"/>
    <cellStyle name="60% - Ênfase6 2" xfId="49"/>
    <cellStyle name="Bom 2" xfId="50"/>
    <cellStyle name="Cálculo 2" xfId="51"/>
    <cellStyle name="Célula de Verificação 2" xfId="52"/>
    <cellStyle name="Célula Vinculada 2" xfId="53"/>
    <cellStyle name="Comma 2" xfId="29"/>
    <cellStyle name="Currency 2" xfId="30"/>
    <cellStyle name="Ênfase1 2" xfId="54"/>
    <cellStyle name="Ênfase2 2" xfId="55"/>
    <cellStyle name="Ênfase3 2" xfId="56"/>
    <cellStyle name="Ênfase4 2" xfId="57"/>
    <cellStyle name="Ênfase5 2" xfId="58"/>
    <cellStyle name="Ênfase6 2" xfId="59"/>
    <cellStyle name="Entrada 2" xfId="60"/>
    <cellStyle name="Euro" xfId="6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Hiperlink Visitado" xfId="81" builtinId="9" hidden="1"/>
    <cellStyle name="Incorreto 2" xfId="62"/>
    <cellStyle name="Moeda 2" xfId="1"/>
    <cellStyle name="Moeda 3" xfId="2"/>
    <cellStyle name="Neutra 2" xfId="63"/>
    <cellStyle name="Normal" xfId="0" builtinId="0"/>
    <cellStyle name="Normal 2" xfId="3"/>
    <cellStyle name="Normal 2 2" xfId="4"/>
    <cellStyle name="Normal 3" xfId="5"/>
    <cellStyle name="Normal 3 2" xfId="11"/>
    <cellStyle name="Normal 4" xfId="82"/>
    <cellStyle name="Normal 5" xfId="83"/>
    <cellStyle name="Normal 5 2" xfId="6"/>
    <cellStyle name="Nota 2" xfId="64"/>
    <cellStyle name="Percent 2" xfId="31"/>
    <cellStyle name="Porcentagem" xfId="10" builtinId="5"/>
    <cellStyle name="Porcentagem 2" xfId="12"/>
    <cellStyle name="Saída 2" xfId="65"/>
    <cellStyle name="TableStyleLight1" xfId="13"/>
    <cellStyle name="Texto de Aviso 2" xfId="66"/>
    <cellStyle name="Texto Explicativo 2" xfId="67"/>
    <cellStyle name="Título 1 1" xfId="68"/>
    <cellStyle name="Título 1 2" xfId="69"/>
    <cellStyle name="Título 2 2" xfId="70"/>
    <cellStyle name="Título 3 2" xfId="71"/>
    <cellStyle name="Título 4 2" xfId="72"/>
    <cellStyle name="Total 2" xfId="73"/>
    <cellStyle name="Vírgula" xfId="14" builtinId="3"/>
    <cellStyle name="Vírgula 2" xfId="7"/>
    <cellStyle name="Vírgula 3" xfId="8"/>
    <cellStyle name="Vírgula 4" xfId="9"/>
  </cellStyles>
  <dxfs count="24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35973\Desktop\Processo%20TGFs\Planilhas\Ag&#234;ncias%20T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35973\Desktop\Processo%20TGFs\Planilhas\0865%20-%20TG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ES"/>
      <sheetName val="LOTE 1"/>
      <sheetName val="LOTE 2"/>
      <sheetName val="LOTE 3"/>
      <sheetName val="LOTE 4"/>
      <sheetName val="LOTE 5"/>
      <sheetName val="BDI"/>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E 1"/>
      <sheetName val="Cronograma"/>
      <sheetName val="BDI"/>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D19" sqref="D19"/>
    </sheetView>
  </sheetViews>
  <sheetFormatPr defaultColWidth="8.88671875" defaultRowHeight="13.8" x14ac:dyDescent="0.3"/>
  <cols>
    <col min="1" max="1" width="10.33203125" style="19" customWidth="1"/>
    <col min="2" max="2" width="6.33203125" style="19" customWidth="1"/>
    <col min="3" max="3" width="43.5546875" style="19" customWidth="1"/>
    <col min="4" max="4" width="11.109375" style="19" customWidth="1"/>
    <col min="5" max="6" width="8.88671875" style="19"/>
    <col min="7" max="7" width="31.44140625" style="19" customWidth="1"/>
    <col min="8" max="8" width="8.88671875" style="19"/>
    <col min="9" max="9" width="10.33203125" style="19" customWidth="1"/>
    <col min="10" max="16384" width="8.88671875" style="19"/>
  </cols>
  <sheetData>
    <row r="1" spans="1:8" x14ac:dyDescent="0.3">
      <c r="A1" s="18"/>
      <c r="B1" s="18"/>
      <c r="C1" s="18"/>
      <c r="D1" s="18"/>
      <c r="E1" s="1"/>
    </row>
    <row r="2" spans="1:8" x14ac:dyDescent="0.3">
      <c r="A2" s="18"/>
      <c r="B2" s="18"/>
      <c r="C2" s="18"/>
      <c r="D2" s="18"/>
      <c r="E2" s="1"/>
    </row>
    <row r="3" spans="1:8" x14ac:dyDescent="0.3">
      <c r="A3" s="18"/>
      <c r="B3" s="18"/>
      <c r="C3" s="18"/>
      <c r="D3" s="18"/>
      <c r="E3" s="1"/>
    </row>
    <row r="4" spans="1:8" ht="12.75" customHeight="1" x14ac:dyDescent="0.3">
      <c r="A4" s="20"/>
      <c r="B4" s="124" t="s">
        <v>42</v>
      </c>
      <c r="C4" s="124"/>
      <c r="D4" s="124"/>
      <c r="E4" s="1"/>
    </row>
    <row r="5" spans="1:8" s="23" customFormat="1" ht="14.4" thickBot="1" x14ac:dyDescent="0.35">
      <c r="A5" s="22"/>
      <c r="B5" s="22"/>
      <c r="C5" s="22"/>
      <c r="D5" s="22"/>
      <c r="E5" s="22"/>
    </row>
    <row r="6" spans="1:8" ht="14.4" x14ac:dyDescent="0.3">
      <c r="A6" s="2"/>
      <c r="B6" s="67"/>
      <c r="C6" s="68" t="s">
        <v>17</v>
      </c>
      <c r="D6" s="68"/>
      <c r="E6" s="2"/>
      <c r="F6" s="125" t="s">
        <v>41</v>
      </c>
      <c r="G6" s="125"/>
      <c r="H6" s="125"/>
    </row>
    <row r="7" spans="1:8" ht="14.4" x14ac:dyDescent="0.3">
      <c r="A7" s="1"/>
      <c r="B7" s="49">
        <v>1</v>
      </c>
      <c r="C7" s="53" t="s">
        <v>18</v>
      </c>
      <c r="D7" s="54">
        <v>3.5000000000000003E-2</v>
      </c>
      <c r="E7" s="1"/>
      <c r="F7" s="28" t="s">
        <v>32</v>
      </c>
      <c r="G7" s="28"/>
      <c r="H7" s="28"/>
    </row>
    <row r="8" spans="1:8" ht="14.4" x14ac:dyDescent="0.3">
      <c r="A8" s="1"/>
      <c r="B8" s="49">
        <v>2</v>
      </c>
      <c r="C8" s="53" t="s">
        <v>19</v>
      </c>
      <c r="D8" s="54">
        <v>8.9999999999999993E-3</v>
      </c>
      <c r="E8" s="1"/>
      <c r="F8" s="28" t="s">
        <v>33</v>
      </c>
      <c r="G8" s="28"/>
      <c r="H8" s="28"/>
    </row>
    <row r="9" spans="1:8" ht="14.4" x14ac:dyDescent="0.3">
      <c r="A9" s="1"/>
      <c r="B9" s="61">
        <v>3</v>
      </c>
      <c r="C9" s="65" t="s">
        <v>20</v>
      </c>
      <c r="D9" s="66">
        <v>1.26E-2</v>
      </c>
      <c r="E9" s="1"/>
      <c r="F9" s="28" t="s">
        <v>34</v>
      </c>
      <c r="G9" s="28"/>
      <c r="H9" s="28"/>
    </row>
    <row r="10" spans="1:8" ht="14.4" x14ac:dyDescent="0.3">
      <c r="A10" s="1"/>
      <c r="B10" s="49"/>
      <c r="C10" s="53"/>
      <c r="D10" s="69"/>
      <c r="E10" s="1"/>
      <c r="F10" s="28" t="s">
        <v>35</v>
      </c>
      <c r="G10" s="28"/>
      <c r="H10" s="28"/>
    </row>
    <row r="11" spans="1:8" ht="14.4" x14ac:dyDescent="0.3">
      <c r="A11" s="1"/>
      <c r="B11" s="55">
        <v>4</v>
      </c>
      <c r="C11" s="56" t="s">
        <v>21</v>
      </c>
      <c r="D11" s="57">
        <v>7.0000000000000007E-2</v>
      </c>
      <c r="E11" s="1"/>
      <c r="F11" s="28" t="s">
        <v>36</v>
      </c>
      <c r="G11" s="28"/>
      <c r="H11" s="28"/>
    </row>
    <row r="12" spans="1:8" ht="14.4" x14ac:dyDescent="0.3">
      <c r="A12" s="1"/>
      <c r="B12" s="52"/>
      <c r="C12" s="53"/>
      <c r="D12" s="69"/>
      <c r="E12" s="1"/>
      <c r="F12" s="29" t="s">
        <v>37</v>
      </c>
      <c r="G12" s="29"/>
      <c r="H12" s="29"/>
    </row>
    <row r="13" spans="1:8" x14ac:dyDescent="0.3">
      <c r="A13" s="1"/>
      <c r="B13" s="46">
        <v>5</v>
      </c>
      <c r="C13" s="47" t="s">
        <v>22</v>
      </c>
      <c r="D13" s="64">
        <f>SUM(D14:D17)</f>
        <v>8.6499999999999994E-2</v>
      </c>
      <c r="E13" s="1"/>
      <c r="F13" s="30"/>
      <c r="G13" s="30"/>
      <c r="H13" s="30"/>
    </row>
    <row r="14" spans="1:8" ht="14.1" customHeight="1" x14ac:dyDescent="0.3">
      <c r="A14" s="1"/>
      <c r="B14" s="58" t="s">
        <v>23</v>
      </c>
      <c r="C14" s="59" t="s">
        <v>24</v>
      </c>
      <c r="D14" s="60">
        <v>0.03</v>
      </c>
      <c r="E14" s="1"/>
      <c r="F14" s="31"/>
      <c r="G14" s="24"/>
      <c r="H14" s="24"/>
    </row>
    <row r="15" spans="1:8" x14ac:dyDescent="0.3">
      <c r="A15" s="1"/>
      <c r="B15" s="49" t="s">
        <v>25</v>
      </c>
      <c r="C15" s="50" t="s">
        <v>26</v>
      </c>
      <c r="D15" s="51">
        <v>6.4999999999999997E-3</v>
      </c>
      <c r="E15" s="1"/>
      <c r="F15" s="24"/>
      <c r="G15" s="24"/>
      <c r="H15" s="24"/>
    </row>
    <row r="16" spans="1:8" x14ac:dyDescent="0.3">
      <c r="A16" s="1"/>
      <c r="B16" s="49" t="s">
        <v>27</v>
      </c>
      <c r="C16" s="50" t="s">
        <v>28</v>
      </c>
      <c r="D16" s="51">
        <v>0.03</v>
      </c>
      <c r="E16" s="1"/>
      <c r="F16" s="24"/>
      <c r="G16" s="24"/>
      <c r="H16" s="24"/>
    </row>
    <row r="17" spans="1:10" x14ac:dyDescent="0.3">
      <c r="A17" s="1"/>
      <c r="B17" s="61" t="s">
        <v>29</v>
      </c>
      <c r="C17" s="62" t="s">
        <v>30</v>
      </c>
      <c r="D17" s="63">
        <v>0.02</v>
      </c>
      <c r="E17" s="1"/>
      <c r="F17" s="126"/>
      <c r="G17" s="126"/>
      <c r="H17" s="126"/>
    </row>
    <row r="18" spans="1:10" ht="14.1" customHeight="1" x14ac:dyDescent="0.3">
      <c r="A18" s="1"/>
      <c r="B18" s="49"/>
      <c r="C18" s="50"/>
      <c r="D18" s="70"/>
      <c r="E18" s="1"/>
      <c r="F18" s="125" t="s">
        <v>44</v>
      </c>
      <c r="G18" s="125"/>
      <c r="H18" s="125"/>
    </row>
    <row r="19" spans="1:10" x14ac:dyDescent="0.3">
      <c r="A19" s="3"/>
      <c r="B19" s="46">
        <v>6</v>
      </c>
      <c r="C19" s="47" t="s">
        <v>31</v>
      </c>
      <c r="D19" s="48">
        <v>0.01</v>
      </c>
      <c r="E19" s="3"/>
      <c r="F19" s="127" t="s">
        <v>43</v>
      </c>
      <c r="G19" s="127"/>
      <c r="H19" s="127"/>
    </row>
    <row r="20" spans="1:10" x14ac:dyDescent="0.3">
      <c r="A20" s="3"/>
      <c r="B20" s="130"/>
      <c r="C20" s="130"/>
      <c r="D20" s="130"/>
      <c r="E20" s="4"/>
      <c r="F20" s="128"/>
      <c r="G20" s="128"/>
      <c r="H20" s="128"/>
    </row>
    <row r="21" spans="1:10" ht="14.4" thickBot="1" x14ac:dyDescent="0.35">
      <c r="A21" s="3"/>
      <c r="B21" s="43"/>
      <c r="C21" s="44" t="s">
        <v>39</v>
      </c>
      <c r="D21" s="45">
        <f>(((1+D7+D8+D9)*(1+D19)*(1+D11)/(1-D13))-1)</f>
        <v>0.25</v>
      </c>
      <c r="E21" s="4"/>
      <c r="F21" s="128"/>
      <c r="G21" s="128"/>
      <c r="H21" s="128"/>
    </row>
    <row r="22" spans="1:10" x14ac:dyDescent="0.3">
      <c r="A22" s="3"/>
      <c r="D22" s="21"/>
      <c r="E22" s="5"/>
      <c r="F22" s="128"/>
      <c r="G22" s="128"/>
      <c r="H22" s="128"/>
    </row>
    <row r="23" spans="1:10" ht="14.4" thickBot="1" x14ac:dyDescent="0.35">
      <c r="A23" s="3"/>
      <c r="B23" s="42" t="s">
        <v>40</v>
      </c>
      <c r="C23" s="31"/>
      <c r="D23" s="21"/>
      <c r="E23" s="5"/>
      <c r="F23" s="128"/>
      <c r="G23" s="128"/>
      <c r="H23" s="128"/>
    </row>
    <row r="24" spans="1:10" x14ac:dyDescent="0.3">
      <c r="A24" s="3"/>
      <c r="B24" s="131" t="s">
        <v>46</v>
      </c>
      <c r="C24" s="131"/>
      <c r="D24" s="131"/>
      <c r="E24" s="5"/>
      <c r="F24" s="128"/>
      <c r="G24" s="128"/>
      <c r="H24" s="128"/>
    </row>
    <row r="25" spans="1:10" ht="14.4" thickBot="1" x14ac:dyDescent="0.35">
      <c r="B25" s="132" t="s">
        <v>45</v>
      </c>
      <c r="C25" s="132"/>
      <c r="D25" s="132"/>
      <c r="F25" s="129"/>
      <c r="G25" s="129"/>
      <c r="H25" s="129"/>
    </row>
    <row r="27" spans="1:10" x14ac:dyDescent="0.3">
      <c r="A27" s="31"/>
      <c r="B27" s="31"/>
      <c r="C27" s="31"/>
      <c r="D27" s="31"/>
      <c r="E27" s="36"/>
      <c r="F27" s="36"/>
      <c r="G27" s="36"/>
      <c r="H27" s="36"/>
      <c r="I27" s="36"/>
      <c r="J27" s="24"/>
    </row>
    <row r="28" spans="1:10" x14ac:dyDescent="0.3">
      <c r="A28" s="31"/>
      <c r="B28" s="31"/>
      <c r="C28" s="31"/>
      <c r="D28" s="31"/>
      <c r="E28" s="31"/>
      <c r="F28" s="31"/>
      <c r="G28" s="31"/>
      <c r="H28" s="31"/>
      <c r="I28" s="31"/>
    </row>
    <row r="29" spans="1:10" ht="14.4" customHeight="1" x14ac:dyDescent="0.3">
      <c r="B29" s="31"/>
      <c r="C29" s="31"/>
      <c r="D29" s="31"/>
      <c r="E29" s="25"/>
      <c r="F29" s="31"/>
      <c r="G29" s="31"/>
      <c r="H29" s="31"/>
    </row>
    <row r="30" spans="1:10" ht="14.4" x14ac:dyDescent="0.3">
      <c r="B30" s="31"/>
      <c r="C30" s="31"/>
      <c r="D30" s="31"/>
      <c r="E30" s="26"/>
      <c r="F30" s="31"/>
      <c r="G30" s="31"/>
      <c r="H30" s="31"/>
    </row>
    <row r="31" spans="1:10" ht="14.4" x14ac:dyDescent="0.3">
      <c r="B31" s="31"/>
      <c r="C31" s="31"/>
      <c r="D31" s="31"/>
      <c r="E31" s="26"/>
      <c r="F31" s="31"/>
      <c r="G31" s="31"/>
      <c r="H31" s="31"/>
    </row>
    <row r="32" spans="1:10" ht="14.4" x14ac:dyDescent="0.3">
      <c r="B32" s="31"/>
      <c r="C32" s="31"/>
      <c r="D32" s="31"/>
      <c r="E32" s="26"/>
      <c r="F32" s="31"/>
      <c r="G32" s="31"/>
      <c r="H32" s="31"/>
    </row>
    <row r="33" spans="2:8" ht="14.4" x14ac:dyDescent="0.3">
      <c r="B33" s="32"/>
      <c r="C33" s="32"/>
      <c r="D33" s="32"/>
      <c r="E33" s="33"/>
      <c r="F33" s="32"/>
      <c r="G33" s="32"/>
      <c r="H33" s="32"/>
    </row>
    <row r="34" spans="2:8" ht="14.4" x14ac:dyDescent="0.3">
      <c r="E34" s="26"/>
    </row>
    <row r="35" spans="2:8" ht="14.4" x14ac:dyDescent="0.3">
      <c r="E35" s="27"/>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headerFooter>
    <oddHeader>&amp;L
&amp;G&amp;C&amp;"-,Negrito"&amp;11&amp;K03+039
UNIDADE DE ENGENHARIA&amp;R&amp;"-,Negrito"&amp;K03+039
PROCESSO Nº. xxxxxxx/20xx</oddHeader>
    <oddFooter>&amp;R&amp;"-,Regular"&amp;9&amp;K03+039Pág. &amp;P/&amp;N</oddFoot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357"/>
  <sheetViews>
    <sheetView showGridLines="0" tabSelected="1" topLeftCell="A232" zoomScale="89" zoomScaleNormal="89" zoomScaleSheetLayoutView="106" workbookViewId="0">
      <selection activeCell="E219" sqref="E219"/>
    </sheetView>
  </sheetViews>
  <sheetFormatPr defaultColWidth="11.44140625" defaultRowHeight="14.4" x14ac:dyDescent="0.25"/>
  <cols>
    <col min="1" max="1" width="9.6640625" style="14" customWidth="1"/>
    <col min="2" max="2" width="76.33203125" style="15" customWidth="1"/>
    <col min="3" max="3" width="9.6640625" style="109" customWidth="1"/>
    <col min="4" max="4" width="6.6640625" style="16" customWidth="1"/>
    <col min="5" max="7" width="11.6640625" style="17" customWidth="1"/>
    <col min="8" max="223" width="11.44140625" style="6" customWidth="1"/>
    <col min="224" max="224" width="56.33203125" style="6" customWidth="1"/>
    <col min="225" max="16384" width="11.44140625" style="6"/>
  </cols>
  <sheetData>
    <row r="1" spans="1:232" ht="18" x14ac:dyDescent="0.25">
      <c r="A1" s="139" t="s">
        <v>13</v>
      </c>
      <c r="B1" s="139"/>
      <c r="C1" s="139"/>
      <c r="D1" s="139"/>
      <c r="E1" s="139"/>
      <c r="F1" s="139"/>
      <c r="G1" s="139"/>
    </row>
    <row r="2" spans="1:232" ht="14.4" customHeight="1" x14ac:dyDescent="0.25">
      <c r="A2" s="72" t="s">
        <v>225</v>
      </c>
      <c r="B2" s="71"/>
      <c r="C2" s="105"/>
      <c r="D2" s="71"/>
      <c r="E2" s="140" t="s">
        <v>12</v>
      </c>
      <c r="F2" s="140"/>
      <c r="G2" s="7">
        <f>BDI!D21</f>
        <v>0.25</v>
      </c>
    </row>
    <row r="3" spans="1:232" ht="14.4" customHeight="1" x14ac:dyDescent="0.25">
      <c r="A3" s="72" t="s">
        <v>66</v>
      </c>
      <c r="B3" s="71"/>
      <c r="C3" s="105"/>
      <c r="D3" s="71"/>
      <c r="E3" s="140" t="s">
        <v>51</v>
      </c>
      <c r="F3" s="140"/>
      <c r="G3" s="7">
        <v>1.1061000000000001</v>
      </c>
    </row>
    <row r="4" spans="1:232" x14ac:dyDescent="0.25">
      <c r="A4" s="72" t="s">
        <v>53</v>
      </c>
      <c r="B4" s="71"/>
      <c r="C4" s="105"/>
      <c r="D4" s="71"/>
      <c r="E4" s="141" t="s">
        <v>8</v>
      </c>
      <c r="F4" s="141"/>
      <c r="G4" s="122"/>
    </row>
    <row r="5" spans="1:232" ht="15" thickBot="1" x14ac:dyDescent="0.3">
      <c r="A5" s="150"/>
      <c r="B5" s="150"/>
      <c r="C5" s="150"/>
      <c r="D5" s="150"/>
      <c r="E5" s="150"/>
      <c r="F5" s="150"/>
      <c r="G5" s="150"/>
    </row>
    <row r="6" spans="1:232" s="9" customFormat="1" ht="15" thickBot="1" x14ac:dyDescent="0.3">
      <c r="A6" s="151" t="s">
        <v>15</v>
      </c>
      <c r="B6" s="151"/>
      <c r="C6" s="151"/>
      <c r="D6" s="151"/>
      <c r="E6" s="151"/>
      <c r="F6" s="151"/>
      <c r="G6" s="151"/>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row>
    <row r="7" spans="1:232" s="12" customFormat="1" ht="13.8" x14ac:dyDescent="0.25">
      <c r="A7" s="34" t="s">
        <v>6</v>
      </c>
      <c r="B7" s="73"/>
      <c r="C7" s="106" t="s">
        <v>7</v>
      </c>
      <c r="D7" s="152"/>
      <c r="E7" s="152"/>
      <c r="F7" s="79" t="s">
        <v>11</v>
      </c>
      <c r="G7" s="80"/>
      <c r="H7" s="10"/>
      <c r="I7" s="10"/>
      <c r="J7" s="10"/>
      <c r="K7" s="11"/>
      <c r="L7" s="10"/>
      <c r="M7" s="10"/>
      <c r="N7" s="10"/>
      <c r="O7" s="10"/>
      <c r="P7" s="10"/>
      <c r="Q7" s="10"/>
      <c r="R7" s="10"/>
      <c r="S7" s="11"/>
      <c r="T7" s="10"/>
      <c r="U7" s="10"/>
      <c r="V7" s="10"/>
      <c r="W7" s="10"/>
      <c r="X7" s="10"/>
      <c r="Y7" s="10"/>
      <c r="Z7" s="10"/>
      <c r="AA7" s="11"/>
      <c r="AB7" s="10"/>
      <c r="AC7" s="10"/>
      <c r="AD7" s="10"/>
      <c r="AE7" s="10"/>
      <c r="AF7" s="10"/>
      <c r="AG7" s="10"/>
      <c r="AH7" s="10"/>
      <c r="AI7" s="11"/>
      <c r="AJ7" s="10"/>
      <c r="AK7" s="10"/>
      <c r="AL7" s="10"/>
      <c r="AM7" s="10"/>
      <c r="AN7" s="10"/>
      <c r="AO7" s="10"/>
      <c r="AP7" s="10"/>
      <c r="AQ7" s="11"/>
      <c r="AR7" s="10"/>
      <c r="AS7" s="10"/>
      <c r="AT7" s="10"/>
      <c r="AU7" s="10"/>
      <c r="AV7" s="10"/>
      <c r="AW7" s="10"/>
      <c r="AX7" s="10"/>
      <c r="AY7" s="11"/>
      <c r="AZ7" s="10"/>
      <c r="BA7" s="10"/>
      <c r="BB7" s="10"/>
      <c r="BC7" s="10"/>
      <c r="BD7" s="10"/>
      <c r="BE7" s="10"/>
      <c r="BF7" s="10"/>
      <c r="BG7" s="11"/>
      <c r="BH7" s="10"/>
      <c r="BI7" s="10"/>
      <c r="BJ7" s="10"/>
      <c r="BK7" s="10"/>
      <c r="BL7" s="10"/>
      <c r="BM7" s="10"/>
      <c r="BN7" s="10"/>
      <c r="BO7" s="11"/>
      <c r="BP7" s="10"/>
      <c r="BQ7" s="10"/>
      <c r="BR7" s="10"/>
      <c r="BS7" s="10"/>
      <c r="BT7" s="10"/>
      <c r="BU7" s="10"/>
      <c r="BV7" s="10"/>
      <c r="BW7" s="11"/>
      <c r="BX7" s="10"/>
      <c r="BY7" s="10"/>
      <c r="BZ7" s="10"/>
      <c r="CA7" s="10"/>
      <c r="CB7" s="10"/>
      <c r="CC7" s="10"/>
      <c r="CD7" s="10"/>
      <c r="CE7" s="11"/>
      <c r="CF7" s="10"/>
      <c r="CG7" s="10"/>
      <c r="CH7" s="10"/>
      <c r="CI7" s="10"/>
      <c r="CJ7" s="10"/>
      <c r="CK7" s="10"/>
      <c r="CL7" s="10"/>
      <c r="CM7" s="11"/>
      <c r="CN7" s="10"/>
      <c r="CO7" s="10"/>
      <c r="CP7" s="10"/>
      <c r="CQ7" s="10"/>
      <c r="CR7" s="10"/>
      <c r="CS7" s="10"/>
      <c r="CT7" s="10"/>
      <c r="CU7" s="11"/>
      <c r="CV7" s="10"/>
      <c r="CW7" s="10"/>
      <c r="CX7" s="10"/>
      <c r="CY7" s="10"/>
      <c r="CZ7" s="10"/>
      <c r="DA7" s="10"/>
      <c r="DB7" s="10"/>
      <c r="DC7" s="11"/>
      <c r="DD7" s="10"/>
      <c r="DE7" s="10"/>
      <c r="DF7" s="10"/>
      <c r="DG7" s="10"/>
      <c r="DH7" s="10"/>
      <c r="DI7" s="10"/>
      <c r="DJ7" s="10"/>
      <c r="DK7" s="11"/>
      <c r="DL7" s="10"/>
      <c r="DM7" s="10"/>
      <c r="DN7" s="10"/>
      <c r="DO7" s="10"/>
      <c r="DP7" s="10"/>
      <c r="DQ7" s="10"/>
      <c r="DR7" s="10"/>
      <c r="DS7" s="11"/>
      <c r="DT7" s="10"/>
      <c r="DU7" s="10"/>
      <c r="DV7" s="10"/>
      <c r="DW7" s="10"/>
      <c r="DX7" s="10"/>
      <c r="DY7" s="10"/>
      <c r="DZ7" s="10"/>
      <c r="EA7" s="11"/>
      <c r="EB7" s="10"/>
      <c r="EC7" s="10"/>
      <c r="ED7" s="10"/>
      <c r="EE7" s="10"/>
      <c r="EF7" s="10"/>
      <c r="EG7" s="10"/>
      <c r="EH7" s="10"/>
      <c r="EI7" s="11"/>
      <c r="EJ7" s="10"/>
      <c r="EK7" s="10"/>
      <c r="EL7" s="10"/>
      <c r="EM7" s="10"/>
      <c r="EN7" s="10"/>
      <c r="EO7" s="10"/>
      <c r="EP7" s="10"/>
      <c r="EQ7" s="11"/>
      <c r="ER7" s="10"/>
      <c r="ES7" s="10"/>
      <c r="ET7" s="10"/>
      <c r="EU7" s="10"/>
      <c r="EV7" s="10"/>
      <c r="EW7" s="10"/>
      <c r="EX7" s="10"/>
      <c r="EY7" s="11"/>
      <c r="EZ7" s="10"/>
      <c r="FA7" s="10"/>
      <c r="FB7" s="10"/>
      <c r="FC7" s="10"/>
      <c r="FD7" s="10"/>
      <c r="FE7" s="10"/>
      <c r="FF7" s="10"/>
      <c r="FG7" s="11"/>
      <c r="FH7" s="10"/>
      <c r="FI7" s="10"/>
      <c r="FJ7" s="10"/>
      <c r="FK7" s="10"/>
      <c r="FL7" s="10"/>
      <c r="FM7" s="10"/>
      <c r="FN7" s="10"/>
      <c r="FO7" s="11"/>
      <c r="FP7" s="10"/>
      <c r="FQ7" s="10"/>
      <c r="FR7" s="10"/>
      <c r="FS7" s="10"/>
      <c r="FT7" s="10"/>
      <c r="FU7" s="10"/>
      <c r="FV7" s="10"/>
      <c r="FW7" s="11"/>
      <c r="FX7" s="10"/>
      <c r="FY7" s="10"/>
      <c r="FZ7" s="10"/>
      <c r="GA7" s="10"/>
      <c r="GB7" s="10"/>
      <c r="GC7" s="10"/>
      <c r="GD7" s="10"/>
      <c r="GE7" s="11"/>
      <c r="GF7" s="10"/>
      <c r="GG7" s="10"/>
      <c r="GH7" s="10"/>
      <c r="GI7" s="10"/>
      <c r="GJ7" s="10"/>
      <c r="GK7" s="10"/>
      <c r="GL7" s="10"/>
      <c r="GM7" s="11"/>
      <c r="GN7" s="10"/>
      <c r="GO7" s="10"/>
      <c r="GP7" s="10"/>
      <c r="GQ7" s="10"/>
      <c r="GR7" s="10"/>
      <c r="GS7" s="10"/>
      <c r="GT7" s="10"/>
      <c r="GU7" s="11"/>
      <c r="GV7" s="10"/>
      <c r="GW7" s="10"/>
      <c r="GX7" s="10"/>
      <c r="GY7" s="10"/>
      <c r="GZ7" s="10"/>
      <c r="HA7" s="10"/>
      <c r="HB7" s="10"/>
      <c r="HC7" s="11"/>
      <c r="HD7" s="10"/>
      <c r="HE7" s="10"/>
      <c r="HF7" s="10"/>
      <c r="HG7" s="10"/>
      <c r="HH7" s="10"/>
      <c r="HI7" s="10"/>
      <c r="HJ7" s="10"/>
      <c r="HK7" s="11"/>
      <c r="HL7" s="10"/>
      <c r="HM7" s="10"/>
      <c r="HN7" s="10"/>
      <c r="HO7" s="10"/>
      <c r="HP7" s="10"/>
      <c r="HQ7" s="10"/>
      <c r="HR7" s="10"/>
      <c r="HS7" s="11"/>
      <c r="HT7" s="10"/>
      <c r="HU7" s="10"/>
      <c r="HV7" s="10"/>
      <c r="HW7" s="10"/>
      <c r="HX7" s="10"/>
    </row>
    <row r="8" spans="1:232" s="12" customFormat="1" thickBot="1" x14ac:dyDescent="0.3">
      <c r="A8" s="35" t="s">
        <v>14</v>
      </c>
      <c r="B8" s="74"/>
      <c r="C8" s="107" t="s">
        <v>4</v>
      </c>
      <c r="D8" s="153"/>
      <c r="E8" s="153"/>
      <c r="F8" s="153"/>
      <c r="G8" s="153"/>
      <c r="H8" s="11"/>
      <c r="I8" s="10"/>
      <c r="J8" s="10"/>
      <c r="K8" s="11"/>
      <c r="L8" s="11"/>
      <c r="M8" s="10"/>
      <c r="N8" s="10"/>
      <c r="O8" s="11"/>
      <c r="P8" s="11"/>
      <c r="Q8" s="10"/>
      <c r="R8" s="10"/>
      <c r="S8" s="11"/>
      <c r="T8" s="11"/>
      <c r="U8" s="10"/>
      <c r="V8" s="10"/>
      <c r="W8" s="11"/>
      <c r="X8" s="11"/>
      <c r="Y8" s="10"/>
      <c r="Z8" s="10"/>
      <c r="AA8" s="11"/>
      <c r="AB8" s="11"/>
      <c r="AC8" s="10"/>
      <c r="AD8" s="10"/>
      <c r="AE8" s="11"/>
      <c r="AF8" s="11"/>
      <c r="AG8" s="10"/>
      <c r="AH8" s="10"/>
      <c r="AI8" s="11"/>
      <c r="AJ8" s="11"/>
      <c r="AK8" s="10"/>
      <c r="AL8" s="10"/>
      <c r="AM8" s="11"/>
      <c r="AN8" s="11"/>
      <c r="AO8" s="10"/>
      <c r="AP8" s="10"/>
      <c r="AQ8" s="11"/>
      <c r="AR8" s="11"/>
      <c r="AS8" s="10"/>
      <c r="AT8" s="10"/>
      <c r="AU8" s="11"/>
      <c r="AV8" s="11"/>
      <c r="AW8" s="10"/>
      <c r="AX8" s="10"/>
      <c r="AY8" s="11"/>
      <c r="AZ8" s="11"/>
      <c r="BA8" s="10"/>
      <c r="BB8" s="10"/>
      <c r="BC8" s="11"/>
      <c r="BD8" s="11"/>
      <c r="BE8" s="10"/>
      <c r="BF8" s="10"/>
      <c r="BG8" s="11"/>
      <c r="BH8" s="11"/>
      <c r="BI8" s="10"/>
      <c r="BJ8" s="10"/>
      <c r="BK8" s="11"/>
      <c r="BL8" s="11"/>
      <c r="BM8" s="10"/>
      <c r="BN8" s="10"/>
      <c r="BO8" s="11"/>
      <c r="BP8" s="11"/>
      <c r="BQ8" s="10"/>
      <c r="BR8" s="10"/>
      <c r="BS8" s="11"/>
      <c r="BT8" s="11"/>
      <c r="BU8" s="10"/>
      <c r="BV8" s="10"/>
      <c r="BW8" s="11"/>
      <c r="BX8" s="11"/>
      <c r="BY8" s="10"/>
      <c r="BZ8" s="10"/>
      <c r="CA8" s="11"/>
      <c r="CB8" s="11"/>
      <c r="CC8" s="10"/>
      <c r="CD8" s="10"/>
      <c r="CE8" s="11"/>
      <c r="CF8" s="11"/>
      <c r="CG8" s="10"/>
      <c r="CH8" s="10"/>
      <c r="CI8" s="11"/>
      <c r="CJ8" s="11"/>
      <c r="CK8" s="10"/>
      <c r="CL8" s="10"/>
      <c r="CM8" s="11"/>
      <c r="CN8" s="11"/>
      <c r="CO8" s="10"/>
      <c r="CP8" s="10"/>
      <c r="CQ8" s="11"/>
      <c r="CR8" s="11"/>
      <c r="CS8" s="10"/>
      <c r="CT8" s="10"/>
      <c r="CU8" s="11"/>
      <c r="CV8" s="11"/>
      <c r="CW8" s="10"/>
      <c r="CX8" s="10"/>
      <c r="CY8" s="11"/>
      <c r="CZ8" s="11"/>
      <c r="DA8" s="10"/>
      <c r="DB8" s="10"/>
      <c r="DC8" s="11"/>
      <c r="DD8" s="11"/>
      <c r="DE8" s="10"/>
      <c r="DF8" s="10"/>
      <c r="DG8" s="11"/>
      <c r="DH8" s="11"/>
      <c r="DI8" s="10"/>
      <c r="DJ8" s="10"/>
      <c r="DK8" s="11"/>
      <c r="DL8" s="11"/>
      <c r="DM8" s="10"/>
      <c r="DN8" s="10"/>
      <c r="DO8" s="11"/>
      <c r="DP8" s="11"/>
      <c r="DQ8" s="10"/>
      <c r="DR8" s="10"/>
      <c r="DS8" s="11"/>
      <c r="DT8" s="11"/>
      <c r="DU8" s="10"/>
      <c r="DV8" s="10"/>
      <c r="DW8" s="11"/>
      <c r="DX8" s="11"/>
      <c r="DY8" s="10"/>
      <c r="DZ8" s="10"/>
      <c r="EA8" s="11"/>
      <c r="EB8" s="11"/>
      <c r="EC8" s="10"/>
      <c r="ED8" s="10"/>
      <c r="EE8" s="11"/>
      <c r="EF8" s="11"/>
      <c r="EG8" s="10"/>
      <c r="EH8" s="10"/>
      <c r="EI8" s="11"/>
      <c r="EJ8" s="11"/>
      <c r="EK8" s="10"/>
      <c r="EL8" s="10"/>
      <c r="EM8" s="11"/>
      <c r="EN8" s="11"/>
      <c r="EO8" s="10"/>
      <c r="EP8" s="10"/>
      <c r="EQ8" s="11"/>
      <c r="ER8" s="11"/>
      <c r="ES8" s="10"/>
      <c r="ET8" s="10"/>
      <c r="EU8" s="11"/>
      <c r="EV8" s="11"/>
      <c r="EW8" s="10"/>
      <c r="EX8" s="10"/>
      <c r="EY8" s="11"/>
      <c r="EZ8" s="11"/>
      <c r="FA8" s="10"/>
      <c r="FB8" s="10"/>
      <c r="FC8" s="11"/>
      <c r="FD8" s="11"/>
      <c r="FE8" s="10"/>
      <c r="FF8" s="10"/>
      <c r="FG8" s="11"/>
      <c r="FH8" s="11"/>
      <c r="FI8" s="10"/>
      <c r="FJ8" s="10"/>
      <c r="FK8" s="11"/>
      <c r="FL8" s="11"/>
      <c r="FM8" s="10"/>
      <c r="FN8" s="10"/>
      <c r="FO8" s="11"/>
      <c r="FP8" s="11"/>
      <c r="FQ8" s="10"/>
      <c r="FR8" s="10"/>
      <c r="FS8" s="11"/>
      <c r="FT8" s="11"/>
      <c r="FU8" s="10"/>
      <c r="FV8" s="10"/>
      <c r="FW8" s="11"/>
      <c r="FX8" s="11"/>
      <c r="FY8" s="10"/>
      <c r="FZ8" s="10"/>
      <c r="GA8" s="11"/>
      <c r="GB8" s="11"/>
      <c r="GC8" s="10"/>
      <c r="GD8" s="10"/>
      <c r="GE8" s="11"/>
      <c r="GF8" s="11"/>
      <c r="GG8" s="10"/>
      <c r="GH8" s="10"/>
      <c r="GI8" s="11"/>
      <c r="GJ8" s="11"/>
      <c r="GK8" s="10"/>
      <c r="GL8" s="10"/>
      <c r="GM8" s="11"/>
      <c r="GN8" s="11"/>
      <c r="GO8" s="10"/>
      <c r="GP8" s="10"/>
      <c r="GQ8" s="11"/>
      <c r="GR8" s="11"/>
      <c r="GS8" s="10"/>
      <c r="GT8" s="10"/>
      <c r="GU8" s="11"/>
      <c r="GV8" s="11"/>
      <c r="GW8" s="10"/>
      <c r="GX8" s="10"/>
      <c r="GY8" s="11"/>
      <c r="GZ8" s="11"/>
      <c r="HA8" s="10"/>
      <c r="HB8" s="10"/>
      <c r="HC8" s="11"/>
      <c r="HD8" s="11"/>
      <c r="HE8" s="10"/>
      <c r="HF8" s="10"/>
      <c r="HG8" s="11"/>
      <c r="HH8" s="11"/>
      <c r="HI8" s="10"/>
      <c r="HJ8" s="10"/>
      <c r="HK8" s="11"/>
      <c r="HL8" s="11"/>
      <c r="HM8" s="10"/>
      <c r="HN8" s="10"/>
      <c r="HO8" s="11"/>
      <c r="HP8" s="11"/>
      <c r="HQ8" s="10"/>
      <c r="HR8" s="10"/>
      <c r="HS8" s="11"/>
      <c r="HT8" s="11"/>
      <c r="HU8" s="10"/>
      <c r="HV8" s="10"/>
      <c r="HW8" s="11"/>
      <c r="HX8" s="11"/>
    </row>
    <row r="9" spans="1:232" s="9" customFormat="1" ht="15" thickBot="1" x14ac:dyDescent="0.3">
      <c r="A9" s="151" t="s">
        <v>16</v>
      </c>
      <c r="B9" s="151"/>
      <c r="C9" s="151"/>
      <c r="D9" s="151"/>
      <c r="E9" s="151"/>
      <c r="F9" s="151"/>
      <c r="G9" s="151"/>
      <c r="H9" s="13"/>
      <c r="I9" s="8"/>
      <c r="J9" s="8"/>
      <c r="K9" s="13"/>
      <c r="L9" s="13"/>
      <c r="M9" s="8"/>
      <c r="N9" s="8"/>
      <c r="O9" s="13"/>
      <c r="P9" s="13"/>
      <c r="Q9" s="8"/>
      <c r="R9" s="8"/>
      <c r="S9" s="13"/>
      <c r="T9" s="13"/>
      <c r="U9" s="8"/>
      <c r="V9" s="8"/>
      <c r="W9" s="13"/>
      <c r="X9" s="13"/>
      <c r="Y9" s="8"/>
      <c r="Z9" s="8"/>
      <c r="AA9" s="13"/>
      <c r="AB9" s="13"/>
      <c r="AC9" s="8"/>
      <c r="AD9" s="8"/>
      <c r="AE9" s="13"/>
      <c r="AF9" s="13"/>
      <c r="AG9" s="8"/>
      <c r="AH9" s="8"/>
      <c r="AI9" s="13"/>
      <c r="AJ9" s="13"/>
      <c r="AK9" s="8"/>
      <c r="AL9" s="8"/>
      <c r="AM9" s="13"/>
      <c r="AN9" s="13"/>
      <c r="AO9" s="8"/>
      <c r="AP9" s="8"/>
      <c r="AQ9" s="13"/>
      <c r="AR9" s="13"/>
      <c r="AS9" s="8"/>
      <c r="AT9" s="8"/>
      <c r="AU9" s="13"/>
      <c r="AV9" s="13"/>
      <c r="AW9" s="8"/>
      <c r="AX9" s="8"/>
      <c r="AY9" s="13"/>
      <c r="AZ9" s="13"/>
      <c r="BA9" s="8"/>
      <c r="BB9" s="8"/>
      <c r="BC9" s="13"/>
      <c r="BD9" s="13"/>
      <c r="BE9" s="8"/>
      <c r="BF9" s="8"/>
      <c r="BG9" s="13"/>
      <c r="BH9" s="13"/>
      <c r="BI9" s="8"/>
      <c r="BJ9" s="8"/>
      <c r="BK9" s="13"/>
      <c r="BL9" s="13"/>
      <c r="BM9" s="8"/>
      <c r="BN9" s="8"/>
      <c r="BO9" s="13"/>
      <c r="BP9" s="13"/>
      <c r="BQ9" s="8"/>
      <c r="BR9" s="8"/>
      <c r="BS9" s="13"/>
      <c r="BT9" s="13"/>
      <c r="BU9" s="8"/>
      <c r="BV9" s="8"/>
      <c r="BW9" s="13"/>
      <c r="BX9" s="13"/>
      <c r="BY9" s="8"/>
      <c r="BZ9" s="8"/>
      <c r="CA9" s="13"/>
      <c r="CB9" s="13"/>
      <c r="CC9" s="8"/>
      <c r="CD9" s="8"/>
      <c r="CE9" s="13"/>
      <c r="CF9" s="13"/>
      <c r="CG9" s="8"/>
      <c r="CH9" s="8"/>
      <c r="CI9" s="13"/>
      <c r="CJ9" s="13"/>
      <c r="CK9" s="8"/>
      <c r="CL9" s="8"/>
      <c r="CM9" s="13"/>
      <c r="CN9" s="13"/>
      <c r="CO9" s="8"/>
      <c r="CP9" s="8"/>
      <c r="CQ9" s="13"/>
      <c r="CR9" s="13"/>
      <c r="CS9" s="8"/>
      <c r="CT9" s="8"/>
      <c r="CU9" s="13"/>
      <c r="CV9" s="13"/>
      <c r="CW9" s="8"/>
      <c r="CX9" s="8"/>
      <c r="CY9" s="13"/>
      <c r="CZ9" s="13"/>
      <c r="DA9" s="8"/>
      <c r="DB9" s="8"/>
      <c r="DC9" s="13"/>
      <c r="DD9" s="13"/>
      <c r="DE9" s="8"/>
      <c r="DF9" s="8"/>
      <c r="DG9" s="13"/>
      <c r="DH9" s="13"/>
      <c r="DI9" s="8"/>
      <c r="DJ9" s="8"/>
      <c r="DK9" s="13"/>
      <c r="DL9" s="13"/>
      <c r="DM9" s="8"/>
      <c r="DN9" s="8"/>
      <c r="DO9" s="13"/>
      <c r="DP9" s="13"/>
      <c r="DQ9" s="8"/>
      <c r="DR9" s="8"/>
      <c r="DS9" s="13"/>
      <c r="DT9" s="13"/>
      <c r="DU9" s="8"/>
      <c r="DV9" s="8"/>
      <c r="DW9" s="13"/>
      <c r="DX9" s="13"/>
      <c r="DY9" s="8"/>
      <c r="DZ9" s="8"/>
      <c r="EA9" s="13"/>
      <c r="EB9" s="13"/>
      <c r="EC9" s="8"/>
      <c r="ED9" s="8"/>
      <c r="EE9" s="13"/>
      <c r="EF9" s="13"/>
      <c r="EG9" s="8"/>
      <c r="EH9" s="8"/>
      <c r="EI9" s="13"/>
      <c r="EJ9" s="13"/>
      <c r="EK9" s="8"/>
      <c r="EL9" s="8"/>
      <c r="EM9" s="13"/>
      <c r="EN9" s="13"/>
      <c r="EO9" s="8"/>
      <c r="EP9" s="8"/>
      <c r="EQ9" s="13"/>
      <c r="ER9" s="13"/>
      <c r="ES9" s="8"/>
      <c r="ET9" s="8"/>
      <c r="EU9" s="13"/>
      <c r="EV9" s="13"/>
      <c r="EW9" s="8"/>
      <c r="EX9" s="8"/>
      <c r="EY9" s="13"/>
      <c r="EZ9" s="13"/>
      <c r="FA9" s="8"/>
      <c r="FB9" s="8"/>
      <c r="FC9" s="13"/>
      <c r="FD9" s="13"/>
      <c r="FE9" s="8"/>
      <c r="FF9" s="8"/>
      <c r="FG9" s="13"/>
      <c r="FH9" s="13"/>
      <c r="FI9" s="8"/>
      <c r="FJ9" s="8"/>
      <c r="FK9" s="13"/>
      <c r="FL9" s="13"/>
      <c r="FM9" s="8"/>
      <c r="FN9" s="8"/>
      <c r="FO9" s="13"/>
      <c r="FP9" s="13"/>
      <c r="FQ9" s="8"/>
      <c r="FR9" s="8"/>
      <c r="FS9" s="13"/>
      <c r="FT9" s="13"/>
      <c r="FU9" s="8"/>
      <c r="FV9" s="8"/>
      <c r="FW9" s="13"/>
      <c r="FX9" s="13"/>
      <c r="FY9" s="8"/>
      <c r="FZ9" s="8"/>
      <c r="GA9" s="13"/>
      <c r="GB9" s="13"/>
      <c r="GC9" s="8"/>
      <c r="GD9" s="8"/>
      <c r="GE9" s="13"/>
      <c r="GF9" s="13"/>
      <c r="GG9" s="8"/>
      <c r="GH9" s="8"/>
      <c r="GI9" s="13"/>
      <c r="GJ9" s="13"/>
      <c r="GK9" s="8"/>
      <c r="GL9" s="8"/>
      <c r="GM9" s="13"/>
      <c r="GN9" s="13"/>
      <c r="GO9" s="8"/>
      <c r="GP9" s="8"/>
      <c r="GQ9" s="13"/>
      <c r="GR9" s="13"/>
      <c r="GS9" s="8"/>
      <c r="GT9" s="8"/>
      <c r="GU9" s="13"/>
      <c r="GV9" s="13"/>
      <c r="GW9" s="8"/>
      <c r="GX9" s="8"/>
      <c r="GY9" s="13"/>
      <c r="GZ9" s="13"/>
      <c r="HA9" s="8"/>
      <c r="HB9" s="8"/>
      <c r="HC9" s="13"/>
      <c r="HD9" s="13"/>
      <c r="HE9" s="8"/>
      <c r="HF9" s="8"/>
      <c r="HG9" s="13"/>
      <c r="HH9" s="13"/>
      <c r="HI9" s="8"/>
      <c r="HJ9" s="8"/>
      <c r="HK9" s="13"/>
      <c r="HL9" s="13"/>
      <c r="HM9" s="8"/>
      <c r="HN9" s="8"/>
      <c r="HO9" s="13"/>
      <c r="HP9" s="13"/>
      <c r="HQ9" s="8"/>
      <c r="HR9" s="8"/>
      <c r="HS9" s="13"/>
      <c r="HT9" s="13"/>
      <c r="HU9" s="8"/>
      <c r="HV9" s="8"/>
      <c r="HW9" s="13"/>
      <c r="HX9" s="13"/>
    </row>
    <row r="10" spans="1:232" s="9" customFormat="1" ht="14.4" customHeight="1" x14ac:dyDescent="0.25">
      <c r="A10" s="142" t="s">
        <v>9</v>
      </c>
      <c r="B10" s="142" t="s">
        <v>0</v>
      </c>
      <c r="C10" s="144" t="s">
        <v>1</v>
      </c>
      <c r="D10" s="146" t="s">
        <v>2</v>
      </c>
      <c r="E10" s="148" t="s">
        <v>47</v>
      </c>
      <c r="F10" s="149"/>
      <c r="G10" s="154" t="s">
        <v>38</v>
      </c>
    </row>
    <row r="11" spans="1:232" s="9" customFormat="1" x14ac:dyDescent="0.25">
      <c r="A11" s="143"/>
      <c r="B11" s="143"/>
      <c r="C11" s="145"/>
      <c r="D11" s="147"/>
      <c r="E11" s="85" t="s">
        <v>3</v>
      </c>
      <c r="F11" s="78" t="s">
        <v>5</v>
      </c>
      <c r="G11" s="155"/>
    </row>
    <row r="12" spans="1:232" x14ac:dyDescent="0.25">
      <c r="A12" s="37" t="s">
        <v>10</v>
      </c>
      <c r="B12" s="38" t="s">
        <v>173</v>
      </c>
      <c r="C12" s="108"/>
      <c r="D12" s="89"/>
      <c r="E12" s="86"/>
      <c r="F12" s="75"/>
      <c r="G12" s="93"/>
    </row>
    <row r="13" spans="1:232" x14ac:dyDescent="0.25">
      <c r="A13" s="81" t="s">
        <v>48</v>
      </c>
      <c r="B13" s="92" t="s">
        <v>54</v>
      </c>
      <c r="C13" s="103"/>
      <c r="D13" s="90"/>
      <c r="E13" s="87"/>
      <c r="F13" s="77"/>
      <c r="G13" s="41"/>
    </row>
    <row r="14" spans="1:232" ht="27.6" x14ac:dyDescent="0.25">
      <c r="A14" s="39">
        <v>1</v>
      </c>
      <c r="B14" s="40" t="s">
        <v>222</v>
      </c>
      <c r="C14" s="103">
        <v>40</v>
      </c>
      <c r="D14" s="91" t="s">
        <v>50</v>
      </c>
      <c r="E14" s="94"/>
      <c r="F14" s="76"/>
      <c r="G14" s="84">
        <f t="shared" ref="G14:G17" si="0">SUM(E14,F14)*C14</f>
        <v>0</v>
      </c>
    </row>
    <row r="15" spans="1:232" x14ac:dyDescent="0.25">
      <c r="A15" s="39">
        <v>2</v>
      </c>
      <c r="B15" s="40" t="s">
        <v>223</v>
      </c>
      <c r="C15" s="103">
        <v>18</v>
      </c>
      <c r="D15" s="91" t="s">
        <v>52</v>
      </c>
      <c r="E15" s="94"/>
      <c r="F15" s="76"/>
      <c r="G15" s="84">
        <f t="shared" si="0"/>
        <v>0</v>
      </c>
    </row>
    <row r="16" spans="1:232" ht="27.6" x14ac:dyDescent="0.25">
      <c r="A16" s="39">
        <v>3</v>
      </c>
      <c r="B16" s="40" t="s">
        <v>73</v>
      </c>
      <c r="C16" s="103">
        <v>1</v>
      </c>
      <c r="D16" s="91" t="s">
        <v>52</v>
      </c>
      <c r="E16" s="94"/>
      <c r="F16" s="76"/>
      <c r="G16" s="84">
        <f t="shared" si="0"/>
        <v>0</v>
      </c>
    </row>
    <row r="17" spans="1:7" ht="27.6" x14ac:dyDescent="0.25">
      <c r="A17" s="39">
        <v>4</v>
      </c>
      <c r="B17" s="40" t="s">
        <v>74</v>
      </c>
      <c r="C17" s="103">
        <v>60</v>
      </c>
      <c r="D17" s="91" t="s">
        <v>50</v>
      </c>
      <c r="E17" s="94"/>
      <c r="F17" s="76"/>
      <c r="G17" s="84">
        <f t="shared" si="0"/>
        <v>0</v>
      </c>
    </row>
    <row r="18" spans="1:7" x14ac:dyDescent="0.25">
      <c r="A18" s="39">
        <v>5</v>
      </c>
      <c r="B18" s="40" t="s">
        <v>224</v>
      </c>
      <c r="C18" s="103">
        <v>1</v>
      </c>
      <c r="D18" s="91" t="s">
        <v>52</v>
      </c>
      <c r="E18" s="94"/>
      <c r="F18" s="76"/>
      <c r="G18" s="84">
        <f>SUM(E18:F18)*C18</f>
        <v>0</v>
      </c>
    </row>
    <row r="19" spans="1:7" x14ac:dyDescent="0.25">
      <c r="A19" s="39">
        <v>6</v>
      </c>
      <c r="B19" s="40" t="s">
        <v>171</v>
      </c>
      <c r="C19" s="103">
        <v>1</v>
      </c>
      <c r="D19" s="91" t="s">
        <v>52</v>
      </c>
      <c r="E19" s="94"/>
      <c r="F19" s="77" t="s">
        <v>49</v>
      </c>
      <c r="G19" s="84">
        <f>SUM(E19:F19)*C19</f>
        <v>0</v>
      </c>
    </row>
    <row r="20" spans="1:7" x14ac:dyDescent="0.25">
      <c r="A20" s="95"/>
      <c r="B20" s="135" t="s">
        <v>57</v>
      </c>
      <c r="C20" s="135"/>
      <c r="D20" s="136"/>
      <c r="E20" s="88">
        <f>SUMPRODUCT(E14:E19,$C14:$C19)</f>
        <v>0</v>
      </c>
      <c r="F20" s="82">
        <f>SUMPRODUCT(F14:F19,$C14:$C19)</f>
        <v>0</v>
      </c>
      <c r="G20" s="83">
        <f>SUM(G14:G19)</f>
        <v>0</v>
      </c>
    </row>
    <row r="21" spans="1:7" x14ac:dyDescent="0.25">
      <c r="A21" s="81" t="s">
        <v>172</v>
      </c>
      <c r="B21" s="92" t="s">
        <v>56</v>
      </c>
      <c r="C21" s="103"/>
      <c r="D21" s="90"/>
      <c r="E21" s="87"/>
      <c r="F21" s="77"/>
      <c r="G21" s="41"/>
    </row>
    <row r="22" spans="1:7" ht="27.6" x14ac:dyDescent="0.25">
      <c r="A22" s="39">
        <v>1</v>
      </c>
      <c r="B22" s="40" t="s">
        <v>222</v>
      </c>
      <c r="C22" s="103">
        <v>40</v>
      </c>
      <c r="D22" s="91" t="s">
        <v>50</v>
      </c>
      <c r="E22" s="94"/>
      <c r="F22" s="76"/>
      <c r="G22" s="84">
        <f t="shared" ref="G22:G25" si="1">SUM(E22,F22)*C22</f>
        <v>0</v>
      </c>
    </row>
    <row r="23" spans="1:7" x14ac:dyDescent="0.25">
      <c r="A23" s="39">
        <v>2</v>
      </c>
      <c r="B23" s="40" t="s">
        <v>223</v>
      </c>
      <c r="C23" s="103">
        <v>18</v>
      </c>
      <c r="D23" s="91" t="s">
        <v>52</v>
      </c>
      <c r="E23" s="94"/>
      <c r="F23" s="76"/>
      <c r="G23" s="84">
        <f t="shared" si="1"/>
        <v>0</v>
      </c>
    </row>
    <row r="24" spans="1:7" ht="27.6" x14ac:dyDescent="0.25">
      <c r="A24" s="39">
        <v>3</v>
      </c>
      <c r="B24" s="40" t="s">
        <v>73</v>
      </c>
      <c r="C24" s="103">
        <v>1</v>
      </c>
      <c r="D24" s="91" t="s">
        <v>52</v>
      </c>
      <c r="E24" s="94"/>
      <c r="F24" s="76"/>
      <c r="G24" s="84">
        <f t="shared" si="1"/>
        <v>0</v>
      </c>
    </row>
    <row r="25" spans="1:7" ht="27.6" x14ac:dyDescent="0.25">
      <c r="A25" s="39">
        <v>4</v>
      </c>
      <c r="B25" s="40" t="s">
        <v>74</v>
      </c>
      <c r="C25" s="103">
        <v>60</v>
      </c>
      <c r="D25" s="91" t="s">
        <v>50</v>
      </c>
      <c r="E25" s="94"/>
      <c r="F25" s="76"/>
      <c r="G25" s="84">
        <f t="shared" si="1"/>
        <v>0</v>
      </c>
    </row>
    <row r="26" spans="1:7" x14ac:dyDescent="0.25">
      <c r="A26" s="39">
        <v>5</v>
      </c>
      <c r="B26" s="40" t="s">
        <v>224</v>
      </c>
      <c r="C26" s="103">
        <v>1</v>
      </c>
      <c r="D26" s="91" t="s">
        <v>52</v>
      </c>
      <c r="E26" s="94"/>
      <c r="F26" s="76"/>
      <c r="G26" s="84">
        <f>SUM(E26:F26)*C26</f>
        <v>0</v>
      </c>
    </row>
    <row r="27" spans="1:7" x14ac:dyDescent="0.25">
      <c r="A27" s="39">
        <v>6</v>
      </c>
      <c r="B27" s="40" t="s">
        <v>171</v>
      </c>
      <c r="C27" s="103">
        <v>1</v>
      </c>
      <c r="D27" s="91" t="s">
        <v>52</v>
      </c>
      <c r="E27" s="94"/>
      <c r="F27" s="77" t="s">
        <v>49</v>
      </c>
      <c r="G27" s="84">
        <f>SUM(E27:F27)*C27</f>
        <v>0</v>
      </c>
    </row>
    <row r="28" spans="1:7" x14ac:dyDescent="0.25">
      <c r="A28" s="95"/>
      <c r="B28" s="135" t="s">
        <v>58</v>
      </c>
      <c r="C28" s="135"/>
      <c r="D28" s="136"/>
      <c r="E28" s="88">
        <f>SUMPRODUCT(E22:E27,$C22:$C27)</f>
        <v>0</v>
      </c>
      <c r="F28" s="88">
        <f>SUMPRODUCT(F22:F27,$C22:$C27)</f>
        <v>0</v>
      </c>
      <c r="G28" s="83">
        <f>SUM(G22:G27)</f>
        <v>0</v>
      </c>
    </row>
    <row r="29" spans="1:7" x14ac:dyDescent="0.25">
      <c r="A29" s="81" t="s">
        <v>182</v>
      </c>
      <c r="B29" s="92" t="s">
        <v>82</v>
      </c>
      <c r="C29" s="103"/>
      <c r="D29" s="90"/>
      <c r="E29" s="87"/>
      <c r="F29" s="77"/>
      <c r="G29" s="41"/>
    </row>
    <row r="30" spans="1:7" ht="27.6" x14ac:dyDescent="0.25">
      <c r="A30" s="39">
        <v>1</v>
      </c>
      <c r="B30" s="40" t="s">
        <v>222</v>
      </c>
      <c r="C30" s="103">
        <v>40</v>
      </c>
      <c r="D30" s="91" t="s">
        <v>50</v>
      </c>
      <c r="E30" s="94"/>
      <c r="F30" s="76"/>
      <c r="G30" s="84">
        <f t="shared" ref="G30:G33" si="2">SUM(E30,F30)*C30</f>
        <v>0</v>
      </c>
    </row>
    <row r="31" spans="1:7" x14ac:dyDescent="0.25">
      <c r="A31" s="39">
        <v>2</v>
      </c>
      <c r="B31" s="40" t="s">
        <v>223</v>
      </c>
      <c r="C31" s="103">
        <v>18</v>
      </c>
      <c r="D31" s="91" t="s">
        <v>52</v>
      </c>
      <c r="E31" s="94"/>
      <c r="F31" s="76"/>
      <c r="G31" s="84">
        <f t="shared" si="2"/>
        <v>0</v>
      </c>
    </row>
    <row r="32" spans="1:7" ht="27.6" x14ac:dyDescent="0.25">
      <c r="A32" s="39">
        <v>3</v>
      </c>
      <c r="B32" s="40" t="s">
        <v>73</v>
      </c>
      <c r="C32" s="103">
        <v>1</v>
      </c>
      <c r="D32" s="91" t="s">
        <v>52</v>
      </c>
      <c r="E32" s="94"/>
      <c r="F32" s="76"/>
      <c r="G32" s="84">
        <f t="shared" si="2"/>
        <v>0</v>
      </c>
    </row>
    <row r="33" spans="1:7" ht="27.6" x14ac:dyDescent="0.25">
      <c r="A33" s="39">
        <v>4</v>
      </c>
      <c r="B33" s="40" t="s">
        <v>74</v>
      </c>
      <c r="C33" s="103">
        <v>60</v>
      </c>
      <c r="D33" s="91" t="s">
        <v>50</v>
      </c>
      <c r="E33" s="94"/>
      <c r="F33" s="76"/>
      <c r="G33" s="84">
        <f t="shared" si="2"/>
        <v>0</v>
      </c>
    </row>
    <row r="34" spans="1:7" x14ac:dyDescent="0.25">
      <c r="A34" s="39">
        <v>5</v>
      </c>
      <c r="B34" s="40" t="s">
        <v>224</v>
      </c>
      <c r="C34" s="103">
        <v>1</v>
      </c>
      <c r="D34" s="91" t="s">
        <v>52</v>
      </c>
      <c r="E34" s="94"/>
      <c r="F34" s="76"/>
      <c r="G34" s="84">
        <f>SUM(E34:F34)*C34</f>
        <v>0</v>
      </c>
    </row>
    <row r="35" spans="1:7" x14ac:dyDescent="0.25">
      <c r="A35" s="39">
        <v>6</v>
      </c>
      <c r="B35" s="40" t="s">
        <v>171</v>
      </c>
      <c r="C35" s="103">
        <v>1</v>
      </c>
      <c r="D35" s="91" t="s">
        <v>52</v>
      </c>
      <c r="E35" s="94"/>
      <c r="F35" s="77" t="s">
        <v>49</v>
      </c>
      <c r="G35" s="84">
        <f>SUM(E35:F35)*C35</f>
        <v>0</v>
      </c>
    </row>
    <row r="36" spans="1:7" x14ac:dyDescent="0.25">
      <c r="A36" s="95"/>
      <c r="B36" s="135" t="s">
        <v>83</v>
      </c>
      <c r="C36" s="135"/>
      <c r="D36" s="136"/>
      <c r="E36" s="88">
        <f>SUMPRODUCT(E30:E35,$C30:$C35)</f>
        <v>0</v>
      </c>
      <c r="F36" s="82">
        <f>SUMPRODUCT(F30:F35,$C30:$C35)</f>
        <v>0</v>
      </c>
      <c r="G36" s="83">
        <f>SUM(G30:G35)</f>
        <v>0</v>
      </c>
    </row>
    <row r="37" spans="1:7" x14ac:dyDescent="0.25">
      <c r="A37" s="81" t="s">
        <v>183</v>
      </c>
      <c r="B37" s="92" t="s">
        <v>94</v>
      </c>
      <c r="C37" s="103"/>
      <c r="D37" s="90"/>
      <c r="E37" s="87"/>
      <c r="F37" s="77"/>
      <c r="G37" s="41"/>
    </row>
    <row r="38" spans="1:7" ht="27.6" x14ac:dyDescent="0.25">
      <c r="A38" s="39">
        <v>1</v>
      </c>
      <c r="B38" s="40" t="s">
        <v>222</v>
      </c>
      <c r="C38" s="103">
        <v>40</v>
      </c>
      <c r="D38" s="91" t="s">
        <v>50</v>
      </c>
      <c r="E38" s="94"/>
      <c r="F38" s="76"/>
      <c r="G38" s="84">
        <f t="shared" ref="G38:G41" si="3">SUM(E38,F38)*C38</f>
        <v>0</v>
      </c>
    </row>
    <row r="39" spans="1:7" x14ac:dyDescent="0.25">
      <c r="A39" s="39">
        <v>2</v>
      </c>
      <c r="B39" s="40" t="s">
        <v>223</v>
      </c>
      <c r="C39" s="103">
        <v>18</v>
      </c>
      <c r="D39" s="91" t="s">
        <v>52</v>
      </c>
      <c r="E39" s="94"/>
      <c r="F39" s="76"/>
      <c r="G39" s="84">
        <f t="shared" si="3"/>
        <v>0</v>
      </c>
    </row>
    <row r="40" spans="1:7" ht="27.6" x14ac:dyDescent="0.25">
      <c r="A40" s="39">
        <v>3</v>
      </c>
      <c r="B40" s="40" t="s">
        <v>73</v>
      </c>
      <c r="C40" s="103">
        <v>1</v>
      </c>
      <c r="D40" s="91" t="s">
        <v>52</v>
      </c>
      <c r="E40" s="94"/>
      <c r="F40" s="76"/>
      <c r="G40" s="84">
        <f t="shared" si="3"/>
        <v>0</v>
      </c>
    </row>
    <row r="41" spans="1:7" ht="27.6" x14ac:dyDescent="0.25">
      <c r="A41" s="39">
        <v>4</v>
      </c>
      <c r="B41" s="40" t="s">
        <v>74</v>
      </c>
      <c r="C41" s="103">
        <v>60</v>
      </c>
      <c r="D41" s="91" t="s">
        <v>50</v>
      </c>
      <c r="E41" s="94"/>
      <c r="F41" s="76"/>
      <c r="G41" s="84">
        <f t="shared" si="3"/>
        <v>0</v>
      </c>
    </row>
    <row r="42" spans="1:7" x14ac:dyDescent="0.25">
      <c r="A42" s="39">
        <v>5</v>
      </c>
      <c r="B42" s="40" t="s">
        <v>224</v>
      </c>
      <c r="C42" s="103">
        <v>1</v>
      </c>
      <c r="D42" s="91" t="s">
        <v>52</v>
      </c>
      <c r="E42" s="94"/>
      <c r="F42" s="76"/>
      <c r="G42" s="84">
        <f>SUM(E42:F42)*C42</f>
        <v>0</v>
      </c>
    </row>
    <row r="43" spans="1:7" x14ac:dyDescent="0.25">
      <c r="A43" s="39">
        <v>6</v>
      </c>
      <c r="B43" s="40" t="s">
        <v>171</v>
      </c>
      <c r="C43" s="103">
        <v>1</v>
      </c>
      <c r="D43" s="91" t="s">
        <v>52</v>
      </c>
      <c r="E43" s="94"/>
      <c r="F43" s="77" t="s">
        <v>49</v>
      </c>
      <c r="G43" s="84">
        <f>SUM(E43:F43)*C43</f>
        <v>0</v>
      </c>
    </row>
    <row r="44" spans="1:7" x14ac:dyDescent="0.25">
      <c r="A44" s="95"/>
      <c r="B44" s="135" t="s">
        <v>95</v>
      </c>
      <c r="C44" s="135"/>
      <c r="D44" s="136"/>
      <c r="E44" s="88">
        <f>SUMPRODUCT(E38:E43,$C38:$C43)</f>
        <v>0</v>
      </c>
      <c r="F44" s="88">
        <f>SUMPRODUCT(F38:F43,$C38:$C43)</f>
        <v>0</v>
      </c>
      <c r="G44" s="83">
        <f>SUM(G38:G43)</f>
        <v>0</v>
      </c>
    </row>
    <row r="45" spans="1:7" x14ac:dyDescent="0.25">
      <c r="A45" s="81" t="s">
        <v>184</v>
      </c>
      <c r="B45" s="92" t="s">
        <v>220</v>
      </c>
      <c r="C45" s="113"/>
      <c r="D45" s="90"/>
      <c r="E45" s="87"/>
      <c r="F45" s="77"/>
      <c r="G45" s="41"/>
    </row>
    <row r="46" spans="1:7" ht="27.6" x14ac:dyDescent="0.25">
      <c r="A46" s="39">
        <v>1</v>
      </c>
      <c r="B46" s="40" t="s">
        <v>222</v>
      </c>
      <c r="C46" s="103">
        <v>40</v>
      </c>
      <c r="D46" s="91" t="s">
        <v>50</v>
      </c>
      <c r="E46" s="94"/>
      <c r="F46" s="76"/>
      <c r="G46" s="84">
        <f t="shared" ref="G46:G49" si="4">SUM(E46,F46)*C46</f>
        <v>0</v>
      </c>
    </row>
    <row r="47" spans="1:7" x14ac:dyDescent="0.25">
      <c r="A47" s="39">
        <v>2</v>
      </c>
      <c r="B47" s="40" t="s">
        <v>223</v>
      </c>
      <c r="C47" s="103">
        <v>18</v>
      </c>
      <c r="D47" s="91" t="s">
        <v>52</v>
      </c>
      <c r="E47" s="94"/>
      <c r="F47" s="76"/>
      <c r="G47" s="84">
        <f t="shared" si="4"/>
        <v>0</v>
      </c>
    </row>
    <row r="48" spans="1:7" ht="27.6" x14ac:dyDescent="0.25">
      <c r="A48" s="39">
        <v>3</v>
      </c>
      <c r="B48" s="40" t="s">
        <v>73</v>
      </c>
      <c r="C48" s="103">
        <v>1</v>
      </c>
      <c r="D48" s="91" t="s">
        <v>52</v>
      </c>
      <c r="E48" s="94"/>
      <c r="F48" s="76"/>
      <c r="G48" s="84">
        <f t="shared" si="4"/>
        <v>0</v>
      </c>
    </row>
    <row r="49" spans="1:7" ht="27.6" x14ac:dyDescent="0.25">
      <c r="A49" s="39">
        <v>4</v>
      </c>
      <c r="B49" s="40" t="s">
        <v>74</v>
      </c>
      <c r="C49" s="103">
        <v>60</v>
      </c>
      <c r="D49" s="91" t="s">
        <v>50</v>
      </c>
      <c r="E49" s="94"/>
      <c r="F49" s="76"/>
      <c r="G49" s="84">
        <f t="shared" si="4"/>
        <v>0</v>
      </c>
    </row>
    <row r="50" spans="1:7" x14ac:dyDescent="0.25">
      <c r="A50" s="39">
        <v>5</v>
      </c>
      <c r="B50" s="40" t="s">
        <v>224</v>
      </c>
      <c r="C50" s="103">
        <v>1</v>
      </c>
      <c r="D50" s="91" t="s">
        <v>52</v>
      </c>
      <c r="E50" s="94"/>
      <c r="F50" s="76"/>
      <c r="G50" s="84">
        <f>SUM(E50:F50)*C50</f>
        <v>0</v>
      </c>
    </row>
    <row r="51" spans="1:7" x14ac:dyDescent="0.25">
      <c r="A51" s="39">
        <v>6</v>
      </c>
      <c r="B51" s="40" t="s">
        <v>171</v>
      </c>
      <c r="C51" s="103">
        <v>1</v>
      </c>
      <c r="D51" s="91" t="s">
        <v>52</v>
      </c>
      <c r="E51" s="94"/>
      <c r="F51" s="77" t="s">
        <v>49</v>
      </c>
      <c r="G51" s="84">
        <f>SUM(E51:F51)*C51</f>
        <v>0</v>
      </c>
    </row>
    <row r="52" spans="1:7" x14ac:dyDescent="0.25">
      <c r="A52" s="95"/>
      <c r="B52" s="135" t="s">
        <v>98</v>
      </c>
      <c r="C52" s="135"/>
      <c r="D52" s="136"/>
      <c r="E52" s="88">
        <f>SUMPRODUCT(E46:E51,$C46:$C51)</f>
        <v>0</v>
      </c>
      <c r="F52" s="82">
        <f>SUMPRODUCT(F46:F51,$C46:$C51)</f>
        <v>0</v>
      </c>
      <c r="G52" s="83">
        <f>SUM(G46:G51)</f>
        <v>0</v>
      </c>
    </row>
    <row r="53" spans="1:7" x14ac:dyDescent="0.25">
      <c r="A53" s="81" t="s">
        <v>185</v>
      </c>
      <c r="B53" s="92" t="s">
        <v>105</v>
      </c>
      <c r="C53" s="113"/>
      <c r="D53" s="90"/>
      <c r="E53" s="87"/>
      <c r="F53" s="77"/>
      <c r="G53" s="41"/>
    </row>
    <row r="54" spans="1:7" ht="27.6" x14ac:dyDescent="0.25">
      <c r="A54" s="39">
        <v>1</v>
      </c>
      <c r="B54" s="40" t="s">
        <v>222</v>
      </c>
      <c r="C54" s="103">
        <v>40</v>
      </c>
      <c r="D54" s="91" t="s">
        <v>50</v>
      </c>
      <c r="E54" s="94"/>
      <c r="F54" s="76"/>
      <c r="G54" s="84">
        <f t="shared" ref="G54:G57" si="5">SUM(E54,F54)*C54</f>
        <v>0</v>
      </c>
    </row>
    <row r="55" spans="1:7" x14ac:dyDescent="0.25">
      <c r="A55" s="39">
        <v>2</v>
      </c>
      <c r="B55" s="40" t="s">
        <v>223</v>
      </c>
      <c r="C55" s="103">
        <v>18</v>
      </c>
      <c r="D55" s="91" t="s">
        <v>52</v>
      </c>
      <c r="E55" s="94"/>
      <c r="F55" s="76"/>
      <c r="G55" s="84">
        <f t="shared" si="5"/>
        <v>0</v>
      </c>
    </row>
    <row r="56" spans="1:7" ht="27.6" x14ac:dyDescent="0.25">
      <c r="A56" s="39">
        <v>3</v>
      </c>
      <c r="B56" s="40" t="s">
        <v>73</v>
      </c>
      <c r="C56" s="103">
        <v>1</v>
      </c>
      <c r="D56" s="91" t="s">
        <v>52</v>
      </c>
      <c r="E56" s="94"/>
      <c r="F56" s="76"/>
      <c r="G56" s="84">
        <f t="shared" si="5"/>
        <v>0</v>
      </c>
    </row>
    <row r="57" spans="1:7" ht="27.6" x14ac:dyDescent="0.25">
      <c r="A57" s="39">
        <v>4</v>
      </c>
      <c r="B57" s="40" t="s">
        <v>74</v>
      </c>
      <c r="C57" s="103">
        <v>60</v>
      </c>
      <c r="D57" s="91" t="s">
        <v>50</v>
      </c>
      <c r="E57" s="94"/>
      <c r="F57" s="76"/>
      <c r="G57" s="84">
        <f t="shared" si="5"/>
        <v>0</v>
      </c>
    </row>
    <row r="58" spans="1:7" x14ac:dyDescent="0.25">
      <c r="A58" s="39">
        <v>5</v>
      </c>
      <c r="B58" s="40" t="s">
        <v>224</v>
      </c>
      <c r="C58" s="103">
        <v>1</v>
      </c>
      <c r="D58" s="91" t="s">
        <v>52</v>
      </c>
      <c r="E58" s="94"/>
      <c r="F58" s="76"/>
      <c r="G58" s="84">
        <f>SUM(E58:F58)*C58</f>
        <v>0</v>
      </c>
    </row>
    <row r="59" spans="1:7" x14ac:dyDescent="0.25">
      <c r="A59" s="39">
        <v>6</v>
      </c>
      <c r="B59" s="40" t="s">
        <v>171</v>
      </c>
      <c r="C59" s="103">
        <v>1</v>
      </c>
      <c r="D59" s="91" t="s">
        <v>52</v>
      </c>
      <c r="E59" s="94"/>
      <c r="F59" s="77" t="s">
        <v>49</v>
      </c>
      <c r="G59" s="84">
        <f>SUM(E59:F59)*C59</f>
        <v>0</v>
      </c>
    </row>
    <row r="60" spans="1:7" x14ac:dyDescent="0.25">
      <c r="A60" s="95"/>
      <c r="B60" s="135" t="s">
        <v>106</v>
      </c>
      <c r="C60" s="135"/>
      <c r="D60" s="136"/>
      <c r="E60" s="88">
        <f>SUMPRODUCT(E54:E59,$C54:$C59)</f>
        <v>0</v>
      </c>
      <c r="F60" s="88">
        <f>SUMPRODUCT(F54:F59,$C54:$C59)</f>
        <v>0</v>
      </c>
      <c r="G60" s="83">
        <f>SUM(G54:G59)</f>
        <v>0</v>
      </c>
    </row>
    <row r="61" spans="1:7" x14ac:dyDescent="0.25">
      <c r="A61" s="81" t="s">
        <v>186</v>
      </c>
      <c r="B61" s="92" t="s">
        <v>117</v>
      </c>
      <c r="C61" s="103"/>
      <c r="D61" s="90"/>
      <c r="E61" s="87"/>
      <c r="F61" s="77"/>
      <c r="G61" s="41"/>
    </row>
    <row r="62" spans="1:7" ht="27.6" x14ac:dyDescent="0.25">
      <c r="A62" s="39">
        <v>1</v>
      </c>
      <c r="B62" s="40" t="s">
        <v>222</v>
      </c>
      <c r="C62" s="103">
        <v>40</v>
      </c>
      <c r="D62" s="91" t="s">
        <v>50</v>
      </c>
      <c r="E62" s="94"/>
      <c r="F62" s="76"/>
      <c r="G62" s="84">
        <f t="shared" ref="G62:G65" si="6">SUM(E62,F62)*C62</f>
        <v>0</v>
      </c>
    </row>
    <row r="63" spans="1:7" x14ac:dyDescent="0.25">
      <c r="A63" s="39">
        <v>2</v>
      </c>
      <c r="B63" s="40" t="s">
        <v>223</v>
      </c>
      <c r="C63" s="103">
        <v>18</v>
      </c>
      <c r="D63" s="91" t="s">
        <v>52</v>
      </c>
      <c r="E63" s="94"/>
      <c r="F63" s="76"/>
      <c r="G63" s="84">
        <f t="shared" si="6"/>
        <v>0</v>
      </c>
    </row>
    <row r="64" spans="1:7" ht="27.6" x14ac:dyDescent="0.25">
      <c r="A64" s="39">
        <v>3</v>
      </c>
      <c r="B64" s="40" t="s">
        <v>73</v>
      </c>
      <c r="C64" s="103">
        <v>1</v>
      </c>
      <c r="D64" s="91" t="s">
        <v>52</v>
      </c>
      <c r="E64" s="94"/>
      <c r="F64" s="76"/>
      <c r="G64" s="84">
        <f t="shared" si="6"/>
        <v>0</v>
      </c>
    </row>
    <row r="65" spans="1:7" ht="27.6" x14ac:dyDescent="0.25">
      <c r="A65" s="39">
        <v>4</v>
      </c>
      <c r="B65" s="40" t="s">
        <v>74</v>
      </c>
      <c r="C65" s="103">
        <v>60</v>
      </c>
      <c r="D65" s="91" t="s">
        <v>50</v>
      </c>
      <c r="E65" s="94"/>
      <c r="F65" s="76"/>
      <c r="G65" s="84">
        <f t="shared" si="6"/>
        <v>0</v>
      </c>
    </row>
    <row r="66" spans="1:7" x14ac:dyDescent="0.25">
      <c r="A66" s="39">
        <v>5</v>
      </c>
      <c r="B66" s="40" t="s">
        <v>224</v>
      </c>
      <c r="C66" s="103">
        <v>1</v>
      </c>
      <c r="D66" s="91" t="s">
        <v>52</v>
      </c>
      <c r="E66" s="94"/>
      <c r="F66" s="76"/>
      <c r="G66" s="84">
        <f>SUM(E66:F66)*C66</f>
        <v>0</v>
      </c>
    </row>
    <row r="67" spans="1:7" x14ac:dyDescent="0.25">
      <c r="A67" s="39">
        <v>6</v>
      </c>
      <c r="B67" s="40" t="s">
        <v>171</v>
      </c>
      <c r="C67" s="103">
        <v>1</v>
      </c>
      <c r="D67" s="91" t="s">
        <v>52</v>
      </c>
      <c r="E67" s="94"/>
      <c r="F67" s="77" t="s">
        <v>49</v>
      </c>
      <c r="G67" s="84">
        <f>SUM(E67:F67)*C67</f>
        <v>0</v>
      </c>
    </row>
    <row r="68" spans="1:7" x14ac:dyDescent="0.25">
      <c r="A68" s="95"/>
      <c r="B68" s="135" t="s">
        <v>118</v>
      </c>
      <c r="C68" s="135"/>
      <c r="D68" s="136"/>
      <c r="E68" s="88">
        <f>SUMPRODUCT(E62:E67,$C62:$C67)</f>
        <v>0</v>
      </c>
      <c r="F68" s="88">
        <f>SUMPRODUCT(F62:F67,$C62:$C67)</f>
        <v>0</v>
      </c>
      <c r="G68" s="83">
        <f>SUM(G62:G67)</f>
        <v>0</v>
      </c>
    </row>
    <row r="69" spans="1:7" ht="13.5" customHeight="1" x14ac:dyDescent="0.25">
      <c r="A69" s="81" t="s">
        <v>187</v>
      </c>
      <c r="B69" s="92" t="s">
        <v>126</v>
      </c>
      <c r="C69" s="103"/>
      <c r="D69" s="90"/>
      <c r="E69" s="87"/>
      <c r="F69" s="77"/>
      <c r="G69" s="41"/>
    </row>
    <row r="70" spans="1:7" ht="27.6" x14ac:dyDescent="0.25">
      <c r="A70" s="39">
        <v>1</v>
      </c>
      <c r="B70" s="40" t="s">
        <v>222</v>
      </c>
      <c r="C70" s="103">
        <v>40</v>
      </c>
      <c r="D70" s="91" t="s">
        <v>50</v>
      </c>
      <c r="E70" s="94"/>
      <c r="F70" s="76"/>
      <c r="G70" s="84">
        <f t="shared" ref="G70:G73" si="7">SUM(E70,F70)*C70</f>
        <v>0</v>
      </c>
    </row>
    <row r="71" spans="1:7" x14ac:dyDescent="0.25">
      <c r="A71" s="39">
        <v>2</v>
      </c>
      <c r="B71" s="40" t="s">
        <v>223</v>
      </c>
      <c r="C71" s="103">
        <v>18</v>
      </c>
      <c r="D71" s="91" t="s">
        <v>52</v>
      </c>
      <c r="E71" s="94"/>
      <c r="F71" s="76"/>
      <c r="G71" s="84">
        <f t="shared" si="7"/>
        <v>0</v>
      </c>
    </row>
    <row r="72" spans="1:7" ht="27.6" x14ac:dyDescent="0.25">
      <c r="A72" s="39">
        <v>3</v>
      </c>
      <c r="B72" s="40" t="s">
        <v>73</v>
      </c>
      <c r="C72" s="103">
        <v>1</v>
      </c>
      <c r="D72" s="91" t="s">
        <v>52</v>
      </c>
      <c r="E72" s="94"/>
      <c r="F72" s="76"/>
      <c r="G72" s="84">
        <f t="shared" si="7"/>
        <v>0</v>
      </c>
    </row>
    <row r="73" spans="1:7" ht="27.6" x14ac:dyDescent="0.25">
      <c r="A73" s="39">
        <v>4</v>
      </c>
      <c r="B73" s="40" t="s">
        <v>74</v>
      </c>
      <c r="C73" s="103">
        <v>60</v>
      </c>
      <c r="D73" s="91" t="s">
        <v>50</v>
      </c>
      <c r="E73" s="94"/>
      <c r="F73" s="76"/>
      <c r="G73" s="84">
        <f t="shared" si="7"/>
        <v>0</v>
      </c>
    </row>
    <row r="74" spans="1:7" x14ac:dyDescent="0.25">
      <c r="A74" s="39">
        <v>5</v>
      </c>
      <c r="B74" s="40" t="s">
        <v>224</v>
      </c>
      <c r="C74" s="103">
        <v>1</v>
      </c>
      <c r="D74" s="91" t="s">
        <v>52</v>
      </c>
      <c r="E74" s="94"/>
      <c r="F74" s="76"/>
      <c r="G74" s="84">
        <f>SUM(E74:F74)*C74</f>
        <v>0</v>
      </c>
    </row>
    <row r="75" spans="1:7" x14ac:dyDescent="0.25">
      <c r="A75" s="39">
        <v>6</v>
      </c>
      <c r="B75" s="40" t="s">
        <v>171</v>
      </c>
      <c r="C75" s="103">
        <v>1</v>
      </c>
      <c r="D75" s="91" t="s">
        <v>52</v>
      </c>
      <c r="E75" s="94"/>
      <c r="F75" s="77" t="s">
        <v>49</v>
      </c>
      <c r="G75" s="84">
        <f>SUM(E75:F75)*C75</f>
        <v>0</v>
      </c>
    </row>
    <row r="76" spans="1:7" x14ac:dyDescent="0.25">
      <c r="A76" s="95"/>
      <c r="B76" s="135" t="s">
        <v>127</v>
      </c>
      <c r="C76" s="135"/>
      <c r="D76" s="136"/>
      <c r="E76" s="88">
        <f>SUMPRODUCT(E70:E75,$C70:$C75)</f>
        <v>0</v>
      </c>
      <c r="F76" s="88">
        <f>SUMPRODUCT(F70:F75,$C70:$C75)</f>
        <v>0</v>
      </c>
      <c r="G76" s="83">
        <f>SUM(G70:G75)</f>
        <v>0</v>
      </c>
    </row>
    <row r="77" spans="1:7" x14ac:dyDescent="0.25">
      <c r="A77" s="81" t="s">
        <v>188</v>
      </c>
      <c r="B77" s="92" t="s">
        <v>71</v>
      </c>
      <c r="C77" s="103"/>
      <c r="D77" s="90"/>
      <c r="E77" s="87"/>
      <c r="F77" s="77"/>
      <c r="G77" s="41"/>
    </row>
    <row r="78" spans="1:7" ht="27.6" x14ac:dyDescent="0.25">
      <c r="A78" s="39">
        <v>1</v>
      </c>
      <c r="B78" s="40" t="s">
        <v>222</v>
      </c>
      <c r="C78" s="103">
        <v>40</v>
      </c>
      <c r="D78" s="91" t="s">
        <v>50</v>
      </c>
      <c r="E78" s="94"/>
      <c r="F78" s="76"/>
      <c r="G78" s="84">
        <f t="shared" ref="G78:G81" si="8">SUM(E78,F78)*C78</f>
        <v>0</v>
      </c>
    </row>
    <row r="79" spans="1:7" x14ac:dyDescent="0.25">
      <c r="A79" s="39">
        <v>2</v>
      </c>
      <c r="B79" s="40" t="s">
        <v>223</v>
      </c>
      <c r="C79" s="103">
        <v>18</v>
      </c>
      <c r="D79" s="91" t="s">
        <v>52</v>
      </c>
      <c r="E79" s="94"/>
      <c r="F79" s="76"/>
      <c r="G79" s="84">
        <f t="shared" si="8"/>
        <v>0</v>
      </c>
    </row>
    <row r="80" spans="1:7" ht="27.6" x14ac:dyDescent="0.25">
      <c r="A80" s="39">
        <v>3</v>
      </c>
      <c r="B80" s="40" t="s">
        <v>73</v>
      </c>
      <c r="C80" s="103">
        <v>1</v>
      </c>
      <c r="D80" s="91" t="s">
        <v>52</v>
      </c>
      <c r="E80" s="94"/>
      <c r="F80" s="76"/>
      <c r="G80" s="84">
        <f t="shared" si="8"/>
        <v>0</v>
      </c>
    </row>
    <row r="81" spans="1:7" ht="27.6" x14ac:dyDescent="0.25">
      <c r="A81" s="39">
        <v>4</v>
      </c>
      <c r="B81" s="40" t="s">
        <v>74</v>
      </c>
      <c r="C81" s="103">
        <v>60</v>
      </c>
      <c r="D81" s="91" t="s">
        <v>50</v>
      </c>
      <c r="E81" s="94"/>
      <c r="F81" s="76"/>
      <c r="G81" s="84">
        <f t="shared" si="8"/>
        <v>0</v>
      </c>
    </row>
    <row r="82" spans="1:7" x14ac:dyDescent="0.25">
      <c r="A82" s="39">
        <v>5</v>
      </c>
      <c r="B82" s="40" t="s">
        <v>224</v>
      </c>
      <c r="C82" s="103">
        <v>1</v>
      </c>
      <c r="D82" s="91" t="s">
        <v>52</v>
      </c>
      <c r="E82" s="94"/>
      <c r="F82" s="76"/>
      <c r="G82" s="84">
        <f>SUM(E82:F82)*C82</f>
        <v>0</v>
      </c>
    </row>
    <row r="83" spans="1:7" x14ac:dyDescent="0.25">
      <c r="A83" s="39">
        <v>6</v>
      </c>
      <c r="B83" s="40" t="s">
        <v>171</v>
      </c>
      <c r="C83" s="103">
        <v>1</v>
      </c>
      <c r="D83" s="91" t="s">
        <v>52</v>
      </c>
      <c r="E83" s="94"/>
      <c r="F83" s="77" t="s">
        <v>49</v>
      </c>
      <c r="G83" s="84">
        <f>SUM(E83:F83)*C83</f>
        <v>0</v>
      </c>
    </row>
    <row r="84" spans="1:7" x14ac:dyDescent="0.25">
      <c r="A84" s="95"/>
      <c r="B84" s="135" t="s">
        <v>136</v>
      </c>
      <c r="C84" s="135"/>
      <c r="D84" s="136"/>
      <c r="E84" s="88">
        <f>SUMPRODUCT(E78:E83,$C78:$C83)</f>
        <v>0</v>
      </c>
      <c r="F84" s="88">
        <f>SUMPRODUCT(F78:F83,$C78:$C83)</f>
        <v>0</v>
      </c>
      <c r="G84" s="83">
        <f>SUM(G78:G83)</f>
        <v>0</v>
      </c>
    </row>
    <row r="85" spans="1:7" x14ac:dyDescent="0.25">
      <c r="A85" s="81" t="s">
        <v>189</v>
      </c>
      <c r="B85" s="92" t="s">
        <v>175</v>
      </c>
      <c r="C85" s="103"/>
      <c r="D85" s="90"/>
      <c r="E85" s="87"/>
      <c r="F85" s="77"/>
      <c r="G85" s="41"/>
    </row>
    <row r="86" spans="1:7" ht="27.6" x14ac:dyDescent="0.25">
      <c r="A86" s="39">
        <v>1</v>
      </c>
      <c r="B86" s="40" t="s">
        <v>222</v>
      </c>
      <c r="C86" s="103">
        <v>40</v>
      </c>
      <c r="D86" s="91" t="s">
        <v>50</v>
      </c>
      <c r="E86" s="94"/>
      <c r="F86" s="76"/>
      <c r="G86" s="84">
        <f t="shared" ref="G86:G89" si="9">SUM(E86,F86)*C86</f>
        <v>0</v>
      </c>
    </row>
    <row r="87" spans="1:7" x14ac:dyDescent="0.25">
      <c r="A87" s="39">
        <v>2</v>
      </c>
      <c r="B87" s="40" t="s">
        <v>223</v>
      </c>
      <c r="C87" s="103">
        <v>18</v>
      </c>
      <c r="D87" s="91" t="s">
        <v>52</v>
      </c>
      <c r="E87" s="94"/>
      <c r="F87" s="76"/>
      <c r="G87" s="84">
        <f t="shared" si="9"/>
        <v>0</v>
      </c>
    </row>
    <row r="88" spans="1:7" ht="27.6" x14ac:dyDescent="0.25">
      <c r="A88" s="39">
        <v>3</v>
      </c>
      <c r="B88" s="40" t="s">
        <v>73</v>
      </c>
      <c r="C88" s="103">
        <v>1</v>
      </c>
      <c r="D88" s="91" t="s">
        <v>52</v>
      </c>
      <c r="E88" s="94"/>
      <c r="F88" s="76"/>
      <c r="G88" s="84">
        <f t="shared" si="9"/>
        <v>0</v>
      </c>
    </row>
    <row r="89" spans="1:7" ht="27.6" x14ac:dyDescent="0.25">
      <c r="A89" s="39">
        <v>4</v>
      </c>
      <c r="B89" s="40" t="s">
        <v>74</v>
      </c>
      <c r="C89" s="103">
        <v>60</v>
      </c>
      <c r="D89" s="91" t="s">
        <v>50</v>
      </c>
      <c r="E89" s="94"/>
      <c r="F89" s="76"/>
      <c r="G89" s="84">
        <f t="shared" si="9"/>
        <v>0</v>
      </c>
    </row>
    <row r="90" spans="1:7" x14ac:dyDescent="0.25">
      <c r="A90" s="39">
        <v>5</v>
      </c>
      <c r="B90" s="40" t="s">
        <v>224</v>
      </c>
      <c r="C90" s="103">
        <v>1</v>
      </c>
      <c r="D90" s="91" t="s">
        <v>52</v>
      </c>
      <c r="E90" s="94"/>
      <c r="F90" s="76"/>
      <c r="G90" s="84">
        <f>SUM(E90:F90)*C90</f>
        <v>0</v>
      </c>
    </row>
    <row r="91" spans="1:7" x14ac:dyDescent="0.25">
      <c r="A91" s="39">
        <v>6</v>
      </c>
      <c r="B91" s="40" t="s">
        <v>171</v>
      </c>
      <c r="C91" s="103">
        <v>1</v>
      </c>
      <c r="D91" s="91" t="s">
        <v>52</v>
      </c>
      <c r="E91" s="94"/>
      <c r="F91" s="77" t="s">
        <v>49</v>
      </c>
      <c r="G91" s="84">
        <f>SUM(E91:F91)*C91</f>
        <v>0</v>
      </c>
    </row>
    <row r="92" spans="1:7" ht="26.25" customHeight="1" x14ac:dyDescent="0.25">
      <c r="A92" s="95"/>
      <c r="B92" s="135" t="s">
        <v>137</v>
      </c>
      <c r="C92" s="135"/>
      <c r="D92" s="136"/>
      <c r="E92" s="88">
        <f>SUMPRODUCT(E86:E91,$C86:$C91)</f>
        <v>0</v>
      </c>
      <c r="F92" s="88">
        <f>SUMPRODUCT(F86:F91,$C86:$C91)</f>
        <v>0</v>
      </c>
      <c r="G92" s="83">
        <f>SUM(G86:G91)</f>
        <v>0</v>
      </c>
    </row>
    <row r="93" spans="1:7" x14ac:dyDescent="0.25">
      <c r="A93" s="81" t="s">
        <v>190</v>
      </c>
      <c r="B93" s="92" t="s">
        <v>55</v>
      </c>
      <c r="C93" s="103"/>
      <c r="D93" s="90"/>
      <c r="E93" s="87"/>
      <c r="F93" s="77"/>
      <c r="G93" s="41"/>
    </row>
    <row r="94" spans="1:7" ht="27.6" x14ac:dyDescent="0.25">
      <c r="A94" s="39">
        <v>1</v>
      </c>
      <c r="B94" s="40" t="s">
        <v>222</v>
      </c>
      <c r="C94" s="103">
        <v>40</v>
      </c>
      <c r="D94" s="91" t="s">
        <v>50</v>
      </c>
      <c r="E94" s="94"/>
      <c r="F94" s="76"/>
      <c r="G94" s="84">
        <f t="shared" ref="G94:G97" si="10">SUM(E94,F94)*C94</f>
        <v>0</v>
      </c>
    </row>
    <row r="95" spans="1:7" x14ac:dyDescent="0.25">
      <c r="A95" s="39">
        <v>2</v>
      </c>
      <c r="B95" s="40" t="s">
        <v>223</v>
      </c>
      <c r="C95" s="103">
        <v>18</v>
      </c>
      <c r="D95" s="91" t="s">
        <v>52</v>
      </c>
      <c r="E95" s="94"/>
      <c r="F95" s="76"/>
      <c r="G95" s="84">
        <f t="shared" si="10"/>
        <v>0</v>
      </c>
    </row>
    <row r="96" spans="1:7" ht="27.6" x14ac:dyDescent="0.25">
      <c r="A96" s="39">
        <v>3</v>
      </c>
      <c r="B96" s="40" t="s">
        <v>73</v>
      </c>
      <c r="C96" s="103">
        <v>1</v>
      </c>
      <c r="D96" s="91" t="s">
        <v>52</v>
      </c>
      <c r="E96" s="94"/>
      <c r="F96" s="76"/>
      <c r="G96" s="84">
        <f t="shared" si="10"/>
        <v>0</v>
      </c>
    </row>
    <row r="97" spans="1:7" ht="27.6" x14ac:dyDescent="0.25">
      <c r="A97" s="39">
        <v>4</v>
      </c>
      <c r="B97" s="40" t="s">
        <v>74</v>
      </c>
      <c r="C97" s="103">
        <v>60</v>
      </c>
      <c r="D97" s="91" t="s">
        <v>50</v>
      </c>
      <c r="E97" s="94"/>
      <c r="F97" s="76"/>
      <c r="G97" s="84">
        <f t="shared" si="10"/>
        <v>0</v>
      </c>
    </row>
    <row r="98" spans="1:7" x14ac:dyDescent="0.25">
      <c r="A98" s="39">
        <v>5</v>
      </c>
      <c r="B98" s="40" t="s">
        <v>224</v>
      </c>
      <c r="C98" s="103">
        <v>1</v>
      </c>
      <c r="D98" s="91" t="s">
        <v>52</v>
      </c>
      <c r="E98" s="94"/>
      <c r="F98" s="76"/>
      <c r="G98" s="84">
        <f>SUM(E98:F98)*C98</f>
        <v>0</v>
      </c>
    </row>
    <row r="99" spans="1:7" x14ac:dyDescent="0.25">
      <c r="A99" s="39">
        <v>6</v>
      </c>
      <c r="B99" s="40" t="s">
        <v>171</v>
      </c>
      <c r="C99" s="103">
        <v>1</v>
      </c>
      <c r="D99" s="91" t="s">
        <v>52</v>
      </c>
      <c r="E99" s="94"/>
      <c r="F99" s="77" t="s">
        <v>49</v>
      </c>
      <c r="G99" s="84">
        <f>SUM(E99:F99)*C99</f>
        <v>0</v>
      </c>
    </row>
    <row r="100" spans="1:7" x14ac:dyDescent="0.25">
      <c r="A100" s="95"/>
      <c r="B100" s="135" t="s">
        <v>69</v>
      </c>
      <c r="C100" s="135"/>
      <c r="D100" s="136"/>
      <c r="E100" s="88">
        <f>SUMPRODUCT(E94:E99,$C94:$C99)</f>
        <v>0</v>
      </c>
      <c r="F100" s="82">
        <f>SUMPRODUCT(F94:F99,$C94:$C99)</f>
        <v>0</v>
      </c>
      <c r="G100" s="83">
        <f>SUM(G94:G99)</f>
        <v>0</v>
      </c>
    </row>
    <row r="101" spans="1:7" x14ac:dyDescent="0.25">
      <c r="A101" s="81" t="s">
        <v>191</v>
      </c>
      <c r="B101" s="92" t="s">
        <v>65</v>
      </c>
      <c r="C101" s="103"/>
      <c r="D101" s="90"/>
      <c r="E101" s="87"/>
      <c r="F101" s="77"/>
      <c r="G101" s="41"/>
    </row>
    <row r="102" spans="1:7" ht="27.6" x14ac:dyDescent="0.25">
      <c r="A102" s="39">
        <v>1</v>
      </c>
      <c r="B102" s="40" t="s">
        <v>222</v>
      </c>
      <c r="C102" s="103">
        <v>40</v>
      </c>
      <c r="D102" s="91" t="s">
        <v>50</v>
      </c>
      <c r="E102" s="94"/>
      <c r="F102" s="76"/>
      <c r="G102" s="84">
        <f t="shared" ref="G102:G105" si="11">SUM(E102,F102)*C102</f>
        <v>0</v>
      </c>
    </row>
    <row r="103" spans="1:7" x14ac:dyDescent="0.25">
      <c r="A103" s="39">
        <v>2</v>
      </c>
      <c r="B103" s="40" t="s">
        <v>223</v>
      </c>
      <c r="C103" s="103">
        <v>18</v>
      </c>
      <c r="D103" s="91" t="s">
        <v>52</v>
      </c>
      <c r="E103" s="94"/>
      <c r="F103" s="76"/>
      <c r="G103" s="84">
        <f t="shared" si="11"/>
        <v>0</v>
      </c>
    </row>
    <row r="104" spans="1:7" ht="27.6" x14ac:dyDescent="0.25">
      <c r="A104" s="39">
        <v>3</v>
      </c>
      <c r="B104" s="40" t="s">
        <v>73</v>
      </c>
      <c r="C104" s="103">
        <v>1</v>
      </c>
      <c r="D104" s="91" t="s">
        <v>52</v>
      </c>
      <c r="E104" s="94"/>
      <c r="F104" s="76"/>
      <c r="G104" s="84">
        <f t="shared" si="11"/>
        <v>0</v>
      </c>
    </row>
    <row r="105" spans="1:7" ht="27.6" x14ac:dyDescent="0.25">
      <c r="A105" s="39">
        <v>4</v>
      </c>
      <c r="B105" s="40" t="s">
        <v>74</v>
      </c>
      <c r="C105" s="103">
        <v>60</v>
      </c>
      <c r="D105" s="91" t="s">
        <v>50</v>
      </c>
      <c r="E105" s="94"/>
      <c r="F105" s="76"/>
      <c r="G105" s="84">
        <f t="shared" si="11"/>
        <v>0</v>
      </c>
    </row>
    <row r="106" spans="1:7" x14ac:dyDescent="0.25">
      <c r="A106" s="39">
        <v>5</v>
      </c>
      <c r="B106" s="40" t="s">
        <v>224</v>
      </c>
      <c r="C106" s="103">
        <v>1</v>
      </c>
      <c r="D106" s="91" t="s">
        <v>52</v>
      </c>
      <c r="E106" s="94"/>
      <c r="F106" s="76"/>
      <c r="G106" s="84">
        <f>SUM(E106:F106)*C106</f>
        <v>0</v>
      </c>
    </row>
    <row r="107" spans="1:7" x14ac:dyDescent="0.25">
      <c r="A107" s="39">
        <v>6</v>
      </c>
      <c r="B107" s="40" t="s">
        <v>171</v>
      </c>
      <c r="C107" s="103">
        <v>1</v>
      </c>
      <c r="D107" s="91" t="s">
        <v>52</v>
      </c>
      <c r="E107" s="94"/>
      <c r="F107" s="77" t="s">
        <v>49</v>
      </c>
      <c r="G107" s="84">
        <f>SUM(E107:F107)*C107</f>
        <v>0</v>
      </c>
    </row>
    <row r="108" spans="1:7" x14ac:dyDescent="0.25">
      <c r="A108" s="95"/>
      <c r="B108" s="135" t="s">
        <v>67</v>
      </c>
      <c r="C108" s="135"/>
      <c r="D108" s="136"/>
      <c r="E108" s="88">
        <f>SUMPRODUCT(E102:E107,$C102:$C107)</f>
        <v>0</v>
      </c>
      <c r="F108" s="88">
        <f>SUMPRODUCT(F102:F107,$C102:$C107)</f>
        <v>0</v>
      </c>
      <c r="G108" s="83">
        <f>SUM(G102:G107)</f>
        <v>0</v>
      </c>
    </row>
    <row r="109" spans="1:7" x14ac:dyDescent="0.25">
      <c r="A109" s="81" t="s">
        <v>192</v>
      </c>
      <c r="B109" s="92" t="s">
        <v>86</v>
      </c>
      <c r="C109" s="103"/>
      <c r="D109" s="90"/>
      <c r="E109" s="87"/>
      <c r="F109" s="77"/>
      <c r="G109" s="41"/>
    </row>
    <row r="110" spans="1:7" ht="27.6" x14ac:dyDescent="0.25">
      <c r="A110" s="39">
        <v>1</v>
      </c>
      <c r="B110" s="40" t="s">
        <v>222</v>
      </c>
      <c r="C110" s="103">
        <v>40</v>
      </c>
      <c r="D110" s="91" t="s">
        <v>50</v>
      </c>
      <c r="E110" s="94"/>
      <c r="F110" s="76"/>
      <c r="G110" s="84">
        <f t="shared" ref="G110:G113" si="12">SUM(E110,F110)*C110</f>
        <v>0</v>
      </c>
    </row>
    <row r="111" spans="1:7" x14ac:dyDescent="0.25">
      <c r="A111" s="39">
        <v>2</v>
      </c>
      <c r="B111" s="40" t="s">
        <v>223</v>
      </c>
      <c r="C111" s="103">
        <v>18</v>
      </c>
      <c r="D111" s="91" t="s">
        <v>52</v>
      </c>
      <c r="E111" s="94"/>
      <c r="F111" s="76"/>
      <c r="G111" s="84">
        <f t="shared" si="12"/>
        <v>0</v>
      </c>
    </row>
    <row r="112" spans="1:7" ht="27.6" x14ac:dyDescent="0.25">
      <c r="A112" s="39">
        <v>3</v>
      </c>
      <c r="B112" s="40" t="s">
        <v>73</v>
      </c>
      <c r="C112" s="103">
        <v>1</v>
      </c>
      <c r="D112" s="91" t="s">
        <v>52</v>
      </c>
      <c r="E112" s="94"/>
      <c r="F112" s="76"/>
      <c r="G112" s="84">
        <f t="shared" si="12"/>
        <v>0</v>
      </c>
    </row>
    <row r="113" spans="1:7" ht="27.6" x14ac:dyDescent="0.25">
      <c r="A113" s="39">
        <v>4</v>
      </c>
      <c r="B113" s="40" t="s">
        <v>74</v>
      </c>
      <c r="C113" s="103">
        <v>60</v>
      </c>
      <c r="D113" s="91" t="s">
        <v>50</v>
      </c>
      <c r="E113" s="94"/>
      <c r="F113" s="76"/>
      <c r="G113" s="84">
        <f t="shared" si="12"/>
        <v>0</v>
      </c>
    </row>
    <row r="114" spans="1:7" x14ac:dyDescent="0.25">
      <c r="A114" s="39">
        <v>5</v>
      </c>
      <c r="B114" s="40" t="s">
        <v>224</v>
      </c>
      <c r="C114" s="103">
        <v>1</v>
      </c>
      <c r="D114" s="91" t="s">
        <v>52</v>
      </c>
      <c r="E114" s="94"/>
      <c r="F114" s="76"/>
      <c r="G114" s="84">
        <f>SUM(E114:F114)*C114</f>
        <v>0</v>
      </c>
    </row>
    <row r="115" spans="1:7" x14ac:dyDescent="0.25">
      <c r="A115" s="39">
        <v>6</v>
      </c>
      <c r="B115" s="40" t="s">
        <v>171</v>
      </c>
      <c r="C115" s="103">
        <v>1</v>
      </c>
      <c r="D115" s="91" t="s">
        <v>52</v>
      </c>
      <c r="E115" s="94"/>
      <c r="F115" s="77" t="s">
        <v>49</v>
      </c>
      <c r="G115" s="84">
        <f>SUM(E115:F115)*C115</f>
        <v>0</v>
      </c>
    </row>
    <row r="116" spans="1:7" x14ac:dyDescent="0.25">
      <c r="A116" s="95"/>
      <c r="B116" s="135" t="s">
        <v>87</v>
      </c>
      <c r="C116" s="135"/>
      <c r="D116" s="136"/>
      <c r="E116" s="88">
        <f>SUMPRODUCT(E110:E115,$C110:$C115)</f>
        <v>0</v>
      </c>
      <c r="F116" s="88">
        <f>SUMPRODUCT(F110:F115,$C110:$C115)</f>
        <v>0</v>
      </c>
      <c r="G116" s="83">
        <f>SUM(G110:G115)</f>
        <v>0</v>
      </c>
    </row>
    <row r="117" spans="1:7" x14ac:dyDescent="0.25">
      <c r="A117" s="81" t="s">
        <v>193</v>
      </c>
      <c r="B117" s="92" t="s">
        <v>176</v>
      </c>
      <c r="C117" s="103"/>
      <c r="D117" s="90"/>
      <c r="E117" s="87"/>
      <c r="F117" s="77"/>
      <c r="G117" s="41"/>
    </row>
    <row r="118" spans="1:7" ht="27.6" x14ac:dyDescent="0.25">
      <c r="A118" s="39">
        <v>1</v>
      </c>
      <c r="B118" s="40" t="s">
        <v>222</v>
      </c>
      <c r="C118" s="103">
        <v>40</v>
      </c>
      <c r="D118" s="91" t="s">
        <v>50</v>
      </c>
      <c r="E118" s="94"/>
      <c r="F118" s="76"/>
      <c r="G118" s="84">
        <f t="shared" ref="G118:G121" si="13">SUM(E118,F118)*C118</f>
        <v>0</v>
      </c>
    </row>
    <row r="119" spans="1:7" x14ac:dyDescent="0.25">
      <c r="A119" s="39">
        <v>2</v>
      </c>
      <c r="B119" s="40" t="s">
        <v>223</v>
      </c>
      <c r="C119" s="103">
        <v>18</v>
      </c>
      <c r="D119" s="91" t="s">
        <v>52</v>
      </c>
      <c r="E119" s="94"/>
      <c r="F119" s="76"/>
      <c r="G119" s="84">
        <f t="shared" si="13"/>
        <v>0</v>
      </c>
    </row>
    <row r="120" spans="1:7" ht="27.6" x14ac:dyDescent="0.25">
      <c r="A120" s="39">
        <v>3</v>
      </c>
      <c r="B120" s="40" t="s">
        <v>73</v>
      </c>
      <c r="C120" s="103">
        <v>1</v>
      </c>
      <c r="D120" s="91" t="s">
        <v>52</v>
      </c>
      <c r="E120" s="94"/>
      <c r="F120" s="76"/>
      <c r="G120" s="84">
        <f t="shared" si="13"/>
        <v>0</v>
      </c>
    </row>
    <row r="121" spans="1:7" ht="27.6" x14ac:dyDescent="0.25">
      <c r="A121" s="39">
        <v>4</v>
      </c>
      <c r="B121" s="40" t="s">
        <v>74</v>
      </c>
      <c r="C121" s="103">
        <v>60</v>
      </c>
      <c r="D121" s="91" t="s">
        <v>50</v>
      </c>
      <c r="E121" s="94"/>
      <c r="F121" s="76"/>
      <c r="G121" s="84">
        <f t="shared" si="13"/>
        <v>0</v>
      </c>
    </row>
    <row r="122" spans="1:7" x14ac:dyDescent="0.25">
      <c r="A122" s="39">
        <v>5</v>
      </c>
      <c r="B122" s="40" t="s">
        <v>224</v>
      </c>
      <c r="C122" s="103">
        <v>1</v>
      </c>
      <c r="D122" s="91" t="s">
        <v>52</v>
      </c>
      <c r="E122" s="94"/>
      <c r="F122" s="76"/>
      <c r="G122" s="84">
        <f>SUM(E122:F122)*C122</f>
        <v>0</v>
      </c>
    </row>
    <row r="123" spans="1:7" x14ac:dyDescent="0.25">
      <c r="A123" s="39">
        <v>6</v>
      </c>
      <c r="B123" s="40" t="s">
        <v>171</v>
      </c>
      <c r="C123" s="103">
        <v>1</v>
      </c>
      <c r="D123" s="91" t="s">
        <v>52</v>
      </c>
      <c r="E123" s="94"/>
      <c r="F123" s="77" t="s">
        <v>49</v>
      </c>
      <c r="G123" s="84">
        <f>SUM(E123:F123)*C123</f>
        <v>0</v>
      </c>
    </row>
    <row r="124" spans="1:7" x14ac:dyDescent="0.25">
      <c r="A124" s="95"/>
      <c r="B124" s="135" t="s">
        <v>88</v>
      </c>
      <c r="C124" s="135"/>
      <c r="D124" s="136"/>
      <c r="E124" s="88">
        <f>SUMPRODUCT(E118:E123,$C118:$C123)</f>
        <v>0</v>
      </c>
      <c r="F124" s="88">
        <f>SUMPRODUCT(F118:F123,$C118:$C123)</f>
        <v>0</v>
      </c>
      <c r="G124" s="83">
        <f>SUM(G118:G123)</f>
        <v>0</v>
      </c>
    </row>
    <row r="125" spans="1:7" x14ac:dyDescent="0.25">
      <c r="A125" s="81" t="s">
        <v>194</v>
      </c>
      <c r="B125" s="92" t="s">
        <v>89</v>
      </c>
      <c r="C125" s="103"/>
      <c r="D125" s="90"/>
      <c r="E125" s="87"/>
      <c r="F125" s="77"/>
      <c r="G125" s="41"/>
    </row>
    <row r="126" spans="1:7" ht="27.6" x14ac:dyDescent="0.25">
      <c r="A126" s="39">
        <v>1</v>
      </c>
      <c r="B126" s="40" t="s">
        <v>222</v>
      </c>
      <c r="C126" s="103">
        <v>40</v>
      </c>
      <c r="D126" s="91" t="s">
        <v>50</v>
      </c>
      <c r="E126" s="94"/>
      <c r="F126" s="76"/>
      <c r="G126" s="84">
        <f t="shared" ref="G126:G129" si="14">SUM(E126,F126)*C126</f>
        <v>0</v>
      </c>
    </row>
    <row r="127" spans="1:7" x14ac:dyDescent="0.25">
      <c r="A127" s="39">
        <v>2</v>
      </c>
      <c r="B127" s="40" t="s">
        <v>223</v>
      </c>
      <c r="C127" s="103">
        <v>18</v>
      </c>
      <c r="D127" s="91" t="s">
        <v>52</v>
      </c>
      <c r="E127" s="94"/>
      <c r="F127" s="76"/>
      <c r="G127" s="84">
        <f t="shared" si="14"/>
        <v>0</v>
      </c>
    </row>
    <row r="128" spans="1:7" ht="27.6" x14ac:dyDescent="0.25">
      <c r="A128" s="39">
        <v>3</v>
      </c>
      <c r="B128" s="40" t="s">
        <v>73</v>
      </c>
      <c r="C128" s="103">
        <v>1</v>
      </c>
      <c r="D128" s="91" t="s">
        <v>52</v>
      </c>
      <c r="E128" s="94"/>
      <c r="F128" s="76"/>
      <c r="G128" s="84">
        <f t="shared" si="14"/>
        <v>0</v>
      </c>
    </row>
    <row r="129" spans="1:7" ht="27.6" x14ac:dyDescent="0.25">
      <c r="A129" s="39">
        <v>4</v>
      </c>
      <c r="B129" s="40" t="s">
        <v>74</v>
      </c>
      <c r="C129" s="103">
        <v>60</v>
      </c>
      <c r="D129" s="91" t="s">
        <v>50</v>
      </c>
      <c r="E129" s="94"/>
      <c r="F129" s="76"/>
      <c r="G129" s="84">
        <f t="shared" si="14"/>
        <v>0</v>
      </c>
    </row>
    <row r="130" spans="1:7" x14ac:dyDescent="0.25">
      <c r="A130" s="39">
        <v>5</v>
      </c>
      <c r="B130" s="40" t="s">
        <v>224</v>
      </c>
      <c r="C130" s="103">
        <v>1</v>
      </c>
      <c r="D130" s="91" t="s">
        <v>52</v>
      </c>
      <c r="E130" s="94"/>
      <c r="F130" s="76"/>
      <c r="G130" s="84">
        <f>SUM(E130:F130)*C130</f>
        <v>0</v>
      </c>
    </row>
    <row r="131" spans="1:7" x14ac:dyDescent="0.25">
      <c r="A131" s="39">
        <v>6</v>
      </c>
      <c r="B131" s="40" t="s">
        <v>171</v>
      </c>
      <c r="C131" s="103">
        <v>1</v>
      </c>
      <c r="D131" s="91" t="s">
        <v>52</v>
      </c>
      <c r="E131" s="94"/>
      <c r="F131" s="77" t="s">
        <v>49</v>
      </c>
      <c r="G131" s="84">
        <f>SUM(E131:F131)*C131</f>
        <v>0</v>
      </c>
    </row>
    <row r="132" spans="1:7" x14ac:dyDescent="0.25">
      <c r="A132" s="95"/>
      <c r="B132" s="135" t="s">
        <v>90</v>
      </c>
      <c r="C132" s="135"/>
      <c r="D132" s="136"/>
      <c r="E132" s="88">
        <f>SUMPRODUCT(E126:E131,$C126:$C131)</f>
        <v>0</v>
      </c>
      <c r="F132" s="88">
        <f>SUMPRODUCT(F126:F131,$C126:$C131)</f>
        <v>0</v>
      </c>
      <c r="G132" s="83">
        <f>SUM(G126:G131)</f>
        <v>0</v>
      </c>
    </row>
    <row r="133" spans="1:7" x14ac:dyDescent="0.25">
      <c r="A133" s="81" t="s">
        <v>195</v>
      </c>
      <c r="B133" s="92" t="s">
        <v>101</v>
      </c>
      <c r="C133" s="113"/>
      <c r="D133" s="90"/>
      <c r="E133" s="87"/>
      <c r="F133" s="77"/>
      <c r="G133" s="41"/>
    </row>
    <row r="134" spans="1:7" ht="27.6" x14ac:dyDescent="0.25">
      <c r="A134" s="39">
        <v>1</v>
      </c>
      <c r="B134" s="40" t="s">
        <v>222</v>
      </c>
      <c r="C134" s="103">
        <v>40</v>
      </c>
      <c r="D134" s="91" t="s">
        <v>50</v>
      </c>
      <c r="E134" s="94"/>
      <c r="F134" s="76"/>
      <c r="G134" s="84">
        <f t="shared" ref="G134:G137" si="15">SUM(E134,F134)*C134</f>
        <v>0</v>
      </c>
    </row>
    <row r="135" spans="1:7" x14ac:dyDescent="0.25">
      <c r="A135" s="39">
        <v>2</v>
      </c>
      <c r="B135" s="40" t="s">
        <v>223</v>
      </c>
      <c r="C135" s="103">
        <v>18</v>
      </c>
      <c r="D135" s="91" t="s">
        <v>52</v>
      </c>
      <c r="E135" s="94"/>
      <c r="F135" s="76"/>
      <c r="G135" s="84">
        <f t="shared" si="15"/>
        <v>0</v>
      </c>
    </row>
    <row r="136" spans="1:7" ht="27.6" x14ac:dyDescent="0.25">
      <c r="A136" s="39">
        <v>3</v>
      </c>
      <c r="B136" s="40" t="s">
        <v>73</v>
      </c>
      <c r="C136" s="103">
        <v>1</v>
      </c>
      <c r="D136" s="91" t="s">
        <v>52</v>
      </c>
      <c r="E136" s="94"/>
      <c r="F136" s="76"/>
      <c r="G136" s="84">
        <f t="shared" si="15"/>
        <v>0</v>
      </c>
    </row>
    <row r="137" spans="1:7" ht="27.6" x14ac:dyDescent="0.25">
      <c r="A137" s="39">
        <v>4</v>
      </c>
      <c r="B137" s="40" t="s">
        <v>74</v>
      </c>
      <c r="C137" s="103">
        <v>60</v>
      </c>
      <c r="D137" s="91" t="s">
        <v>50</v>
      </c>
      <c r="E137" s="94"/>
      <c r="F137" s="76"/>
      <c r="G137" s="84">
        <f t="shared" si="15"/>
        <v>0</v>
      </c>
    </row>
    <row r="138" spans="1:7" x14ac:dyDescent="0.25">
      <c r="A138" s="39">
        <v>5</v>
      </c>
      <c r="B138" s="40" t="s">
        <v>224</v>
      </c>
      <c r="C138" s="103">
        <v>1</v>
      </c>
      <c r="D138" s="91" t="s">
        <v>52</v>
      </c>
      <c r="E138" s="94"/>
      <c r="F138" s="76"/>
      <c r="G138" s="84">
        <f>SUM(E138:F138)*C138</f>
        <v>0</v>
      </c>
    </row>
    <row r="139" spans="1:7" ht="26.25" customHeight="1" x14ac:dyDescent="0.25">
      <c r="A139" s="39">
        <v>6</v>
      </c>
      <c r="B139" s="40" t="s">
        <v>171</v>
      </c>
      <c r="C139" s="103">
        <v>1</v>
      </c>
      <c r="D139" s="91" t="s">
        <v>52</v>
      </c>
      <c r="E139" s="94"/>
      <c r="F139" s="77" t="s">
        <v>49</v>
      </c>
      <c r="G139" s="84">
        <f>SUM(E139:F139)*C139</f>
        <v>0</v>
      </c>
    </row>
    <row r="140" spans="1:7" x14ac:dyDescent="0.25">
      <c r="A140" s="95"/>
      <c r="B140" s="135" t="s">
        <v>102</v>
      </c>
      <c r="C140" s="135"/>
      <c r="D140" s="136"/>
      <c r="E140" s="88">
        <f>SUMPRODUCT(E134:E139,$C134:$C139)</f>
        <v>0</v>
      </c>
      <c r="F140" s="88">
        <f>SUMPRODUCT(F134:F139,$C134:$C139)</f>
        <v>0</v>
      </c>
      <c r="G140" s="83">
        <f>SUM(G134:G139)</f>
        <v>0</v>
      </c>
    </row>
    <row r="141" spans="1:7" x14ac:dyDescent="0.25">
      <c r="A141" s="81" t="s">
        <v>196</v>
      </c>
      <c r="B141" s="92" t="s">
        <v>120</v>
      </c>
      <c r="C141" s="103"/>
      <c r="D141" s="90"/>
      <c r="E141" s="87"/>
      <c r="F141" s="77"/>
      <c r="G141" s="41"/>
    </row>
    <row r="142" spans="1:7" ht="27.6" x14ac:dyDescent="0.25">
      <c r="A142" s="39">
        <v>1</v>
      </c>
      <c r="B142" s="40" t="s">
        <v>222</v>
      </c>
      <c r="C142" s="103">
        <v>40</v>
      </c>
      <c r="D142" s="91" t="s">
        <v>50</v>
      </c>
      <c r="E142" s="94"/>
      <c r="F142" s="76"/>
      <c r="G142" s="84">
        <f t="shared" ref="G142:G145" si="16">SUM(E142,F142)*C142</f>
        <v>0</v>
      </c>
    </row>
    <row r="143" spans="1:7" x14ac:dyDescent="0.25">
      <c r="A143" s="39">
        <v>2</v>
      </c>
      <c r="B143" s="40" t="s">
        <v>223</v>
      </c>
      <c r="C143" s="103">
        <v>18</v>
      </c>
      <c r="D143" s="91" t="s">
        <v>52</v>
      </c>
      <c r="E143" s="94"/>
      <c r="F143" s="76"/>
      <c r="G143" s="84">
        <f t="shared" si="16"/>
        <v>0</v>
      </c>
    </row>
    <row r="144" spans="1:7" ht="27.6" x14ac:dyDescent="0.25">
      <c r="A144" s="39">
        <v>3</v>
      </c>
      <c r="B144" s="40" t="s">
        <v>73</v>
      </c>
      <c r="C144" s="103">
        <v>1</v>
      </c>
      <c r="D144" s="91" t="s">
        <v>52</v>
      </c>
      <c r="E144" s="94"/>
      <c r="F144" s="76"/>
      <c r="G144" s="84">
        <f t="shared" si="16"/>
        <v>0</v>
      </c>
    </row>
    <row r="145" spans="1:7" ht="27.6" x14ac:dyDescent="0.25">
      <c r="A145" s="39">
        <v>4</v>
      </c>
      <c r="B145" s="40" t="s">
        <v>74</v>
      </c>
      <c r="C145" s="103">
        <v>60</v>
      </c>
      <c r="D145" s="91" t="s">
        <v>50</v>
      </c>
      <c r="E145" s="94"/>
      <c r="F145" s="76"/>
      <c r="G145" s="84">
        <f t="shared" si="16"/>
        <v>0</v>
      </c>
    </row>
    <row r="146" spans="1:7" x14ac:dyDescent="0.25">
      <c r="A146" s="39">
        <v>5</v>
      </c>
      <c r="B146" s="40" t="s">
        <v>224</v>
      </c>
      <c r="C146" s="103">
        <v>1</v>
      </c>
      <c r="D146" s="91" t="s">
        <v>52</v>
      </c>
      <c r="E146" s="94"/>
      <c r="F146" s="76"/>
      <c r="G146" s="84">
        <f>SUM(E146:F146)*C146</f>
        <v>0</v>
      </c>
    </row>
    <row r="147" spans="1:7" x14ac:dyDescent="0.25">
      <c r="A147" s="39">
        <v>6</v>
      </c>
      <c r="B147" s="40" t="s">
        <v>171</v>
      </c>
      <c r="C147" s="103">
        <v>1</v>
      </c>
      <c r="D147" s="91" t="s">
        <v>52</v>
      </c>
      <c r="E147" s="94"/>
      <c r="F147" s="77" t="s">
        <v>49</v>
      </c>
      <c r="G147" s="84">
        <f>SUM(E147:F147)*C147</f>
        <v>0</v>
      </c>
    </row>
    <row r="148" spans="1:7" ht="27.6" x14ac:dyDescent="0.25">
      <c r="A148" s="39">
        <v>7</v>
      </c>
      <c r="B148" s="40" t="s">
        <v>219</v>
      </c>
      <c r="C148" s="114">
        <v>2</v>
      </c>
      <c r="D148" s="91" t="s">
        <v>52</v>
      </c>
      <c r="E148" s="94"/>
      <c r="F148" s="76"/>
      <c r="G148" s="84">
        <f>SUM(E148,F148)*C148</f>
        <v>0</v>
      </c>
    </row>
    <row r="149" spans="1:7" x14ac:dyDescent="0.25">
      <c r="A149" s="95"/>
      <c r="B149" s="135" t="s">
        <v>121</v>
      </c>
      <c r="C149" s="135"/>
      <c r="D149" s="136"/>
      <c r="E149" s="88">
        <f>SUMPRODUCT(E142:E148,$C142:$C148)</f>
        <v>0</v>
      </c>
      <c r="F149" s="88">
        <f>SUMPRODUCT(F142:F148,$C142:$C148)</f>
        <v>0</v>
      </c>
      <c r="G149" s="83">
        <f>SUM(G142:G148)</f>
        <v>0</v>
      </c>
    </row>
    <row r="150" spans="1:7" x14ac:dyDescent="0.25">
      <c r="A150" s="81" t="s">
        <v>197</v>
      </c>
      <c r="B150" s="92" t="s">
        <v>177</v>
      </c>
      <c r="C150" s="103"/>
      <c r="D150" s="90"/>
      <c r="E150" s="87"/>
      <c r="F150" s="77"/>
      <c r="G150" s="41"/>
    </row>
    <row r="151" spans="1:7" ht="27.6" x14ac:dyDescent="0.25">
      <c r="A151" s="39">
        <v>1</v>
      </c>
      <c r="B151" s="40" t="s">
        <v>222</v>
      </c>
      <c r="C151" s="103">
        <v>40</v>
      </c>
      <c r="D151" s="91" t="s">
        <v>50</v>
      </c>
      <c r="E151" s="94"/>
      <c r="F151" s="76"/>
      <c r="G151" s="84">
        <f t="shared" ref="G151:G154" si="17">SUM(E151,F151)*C151</f>
        <v>0</v>
      </c>
    </row>
    <row r="152" spans="1:7" x14ac:dyDescent="0.25">
      <c r="A152" s="39">
        <v>2</v>
      </c>
      <c r="B152" s="40" t="s">
        <v>223</v>
      </c>
      <c r="C152" s="103">
        <v>18</v>
      </c>
      <c r="D152" s="91" t="s">
        <v>52</v>
      </c>
      <c r="E152" s="94"/>
      <c r="F152" s="76"/>
      <c r="G152" s="84">
        <f t="shared" si="17"/>
        <v>0</v>
      </c>
    </row>
    <row r="153" spans="1:7" ht="27.6" x14ac:dyDescent="0.25">
      <c r="A153" s="39">
        <v>3</v>
      </c>
      <c r="B153" s="40" t="s">
        <v>73</v>
      </c>
      <c r="C153" s="103">
        <v>1</v>
      </c>
      <c r="D153" s="91" t="s">
        <v>52</v>
      </c>
      <c r="E153" s="94"/>
      <c r="F153" s="76"/>
      <c r="G153" s="84">
        <f t="shared" si="17"/>
        <v>0</v>
      </c>
    </row>
    <row r="154" spans="1:7" ht="27.6" x14ac:dyDescent="0.25">
      <c r="A154" s="39">
        <v>4</v>
      </c>
      <c r="B154" s="40" t="s">
        <v>74</v>
      </c>
      <c r="C154" s="103">
        <v>60</v>
      </c>
      <c r="D154" s="91" t="s">
        <v>50</v>
      </c>
      <c r="E154" s="94"/>
      <c r="F154" s="76"/>
      <c r="G154" s="84">
        <f t="shared" si="17"/>
        <v>0</v>
      </c>
    </row>
    <row r="155" spans="1:7" x14ac:dyDescent="0.25">
      <c r="A155" s="39">
        <v>5</v>
      </c>
      <c r="B155" s="40" t="s">
        <v>224</v>
      </c>
      <c r="C155" s="103">
        <v>1</v>
      </c>
      <c r="D155" s="91" t="s">
        <v>52</v>
      </c>
      <c r="E155" s="94"/>
      <c r="F155" s="76"/>
      <c r="G155" s="84">
        <f>SUM(E155:F155)*C155</f>
        <v>0</v>
      </c>
    </row>
    <row r="156" spans="1:7" x14ac:dyDescent="0.25">
      <c r="A156" s="39">
        <v>6</v>
      </c>
      <c r="B156" s="40" t="s">
        <v>171</v>
      </c>
      <c r="C156" s="103">
        <v>1</v>
      </c>
      <c r="D156" s="91" t="s">
        <v>52</v>
      </c>
      <c r="E156" s="94"/>
      <c r="F156" s="77" t="s">
        <v>49</v>
      </c>
      <c r="G156" s="84">
        <f>SUM(E156:F156)*C156</f>
        <v>0</v>
      </c>
    </row>
    <row r="157" spans="1:7" x14ac:dyDescent="0.25">
      <c r="A157" s="95"/>
      <c r="B157" s="135" t="s">
        <v>64</v>
      </c>
      <c r="C157" s="135"/>
      <c r="D157" s="136"/>
      <c r="E157" s="88">
        <f>SUMPRODUCT(E150:E156,$C150:$C156)</f>
        <v>0</v>
      </c>
      <c r="F157" s="88">
        <f>SUMPRODUCT(F150:F156,$C150:$C156)</f>
        <v>0</v>
      </c>
      <c r="G157" s="83">
        <f>SUM(G150:G156)</f>
        <v>0</v>
      </c>
    </row>
    <row r="158" spans="1:7" x14ac:dyDescent="0.25">
      <c r="A158" s="81" t="s">
        <v>198</v>
      </c>
      <c r="B158" s="92" t="s">
        <v>178</v>
      </c>
      <c r="C158" s="103"/>
      <c r="D158" s="90"/>
      <c r="E158" s="87"/>
      <c r="F158" s="77"/>
      <c r="G158" s="41"/>
    </row>
    <row r="159" spans="1:7" ht="27.6" x14ac:dyDescent="0.25">
      <c r="A159" s="39">
        <v>1</v>
      </c>
      <c r="B159" s="40" t="s">
        <v>222</v>
      </c>
      <c r="C159" s="103">
        <v>40</v>
      </c>
      <c r="D159" s="91" t="s">
        <v>50</v>
      </c>
      <c r="E159" s="94"/>
      <c r="F159" s="76"/>
      <c r="G159" s="84">
        <f t="shared" ref="G159:G162" si="18">SUM(E159,F159)*C159</f>
        <v>0</v>
      </c>
    </row>
    <row r="160" spans="1:7" x14ac:dyDescent="0.25">
      <c r="A160" s="39">
        <v>2</v>
      </c>
      <c r="B160" s="40" t="s">
        <v>223</v>
      </c>
      <c r="C160" s="103">
        <v>18</v>
      </c>
      <c r="D160" s="91" t="s">
        <v>52</v>
      </c>
      <c r="E160" s="94"/>
      <c r="F160" s="76"/>
      <c r="G160" s="84">
        <f t="shared" si="18"/>
        <v>0</v>
      </c>
    </row>
    <row r="161" spans="1:7" ht="27.6" x14ac:dyDescent="0.25">
      <c r="A161" s="39">
        <v>3</v>
      </c>
      <c r="B161" s="40" t="s">
        <v>73</v>
      </c>
      <c r="C161" s="103">
        <v>1</v>
      </c>
      <c r="D161" s="91" t="s">
        <v>52</v>
      </c>
      <c r="E161" s="94"/>
      <c r="F161" s="76"/>
      <c r="G161" s="84">
        <f t="shared" si="18"/>
        <v>0</v>
      </c>
    </row>
    <row r="162" spans="1:7" ht="27.6" x14ac:dyDescent="0.25">
      <c r="A162" s="39">
        <v>4</v>
      </c>
      <c r="B162" s="40" t="s">
        <v>74</v>
      </c>
      <c r="C162" s="103">
        <v>60</v>
      </c>
      <c r="D162" s="91" t="s">
        <v>50</v>
      </c>
      <c r="E162" s="94"/>
      <c r="F162" s="76"/>
      <c r="G162" s="84">
        <f t="shared" si="18"/>
        <v>0</v>
      </c>
    </row>
    <row r="163" spans="1:7" x14ac:dyDescent="0.25">
      <c r="A163" s="39">
        <v>5</v>
      </c>
      <c r="B163" s="40" t="s">
        <v>224</v>
      </c>
      <c r="C163" s="103">
        <v>1</v>
      </c>
      <c r="D163" s="91" t="s">
        <v>52</v>
      </c>
      <c r="E163" s="94"/>
      <c r="F163" s="76"/>
      <c r="G163" s="84">
        <f>SUM(E163:F163)*C163</f>
        <v>0</v>
      </c>
    </row>
    <row r="164" spans="1:7" x14ac:dyDescent="0.25">
      <c r="A164" s="39">
        <v>6</v>
      </c>
      <c r="B164" s="40" t="s">
        <v>171</v>
      </c>
      <c r="C164" s="103">
        <v>1</v>
      </c>
      <c r="D164" s="91" t="s">
        <v>52</v>
      </c>
      <c r="E164" s="94"/>
      <c r="F164" s="77" t="s">
        <v>49</v>
      </c>
      <c r="G164" s="84">
        <f>SUM(E164:F164)*C164</f>
        <v>0</v>
      </c>
    </row>
    <row r="165" spans="1:7" x14ac:dyDescent="0.25">
      <c r="A165" s="95"/>
      <c r="B165" s="135" t="s">
        <v>93</v>
      </c>
      <c r="C165" s="135"/>
      <c r="D165" s="136"/>
      <c r="E165" s="88">
        <f>SUMPRODUCT(E159:E164,$C159:$C164)</f>
        <v>0</v>
      </c>
      <c r="F165" s="88">
        <f>SUMPRODUCT(F159:F164,$C159:$C164)</f>
        <v>0</v>
      </c>
      <c r="G165" s="83">
        <f>SUM(G159:G164)</f>
        <v>0</v>
      </c>
    </row>
    <row r="166" spans="1:7" x14ac:dyDescent="0.25">
      <c r="A166" s="81">
        <v>20</v>
      </c>
      <c r="B166" s="92" t="s">
        <v>96</v>
      </c>
      <c r="C166" s="113"/>
      <c r="D166" s="90"/>
      <c r="E166" s="87"/>
      <c r="F166" s="77"/>
      <c r="G166" s="41"/>
    </row>
    <row r="167" spans="1:7" ht="27.6" x14ac:dyDescent="0.25">
      <c r="A167" s="39">
        <v>1</v>
      </c>
      <c r="B167" s="40" t="s">
        <v>222</v>
      </c>
      <c r="C167" s="103">
        <v>40</v>
      </c>
      <c r="D167" s="91" t="s">
        <v>50</v>
      </c>
      <c r="E167" s="94"/>
      <c r="F167" s="76"/>
      <c r="G167" s="84">
        <f t="shared" ref="G167:G170" si="19">SUM(E167,F167)*C167</f>
        <v>0</v>
      </c>
    </row>
    <row r="168" spans="1:7" x14ac:dyDescent="0.25">
      <c r="A168" s="39">
        <v>2</v>
      </c>
      <c r="B168" s="40" t="s">
        <v>223</v>
      </c>
      <c r="C168" s="103">
        <v>18</v>
      </c>
      <c r="D168" s="91" t="s">
        <v>52</v>
      </c>
      <c r="E168" s="94"/>
      <c r="F168" s="76"/>
      <c r="G168" s="84">
        <f t="shared" si="19"/>
        <v>0</v>
      </c>
    </row>
    <row r="169" spans="1:7" ht="27.6" x14ac:dyDescent="0.25">
      <c r="A169" s="39">
        <v>3</v>
      </c>
      <c r="B169" s="40" t="s">
        <v>73</v>
      </c>
      <c r="C169" s="103">
        <v>1</v>
      </c>
      <c r="D169" s="91" t="s">
        <v>52</v>
      </c>
      <c r="E169" s="94"/>
      <c r="F169" s="76"/>
      <c r="G169" s="84">
        <f t="shared" si="19"/>
        <v>0</v>
      </c>
    </row>
    <row r="170" spans="1:7" ht="27.6" x14ac:dyDescent="0.25">
      <c r="A170" s="39">
        <v>4</v>
      </c>
      <c r="B170" s="40" t="s">
        <v>74</v>
      </c>
      <c r="C170" s="103">
        <v>60</v>
      </c>
      <c r="D170" s="91" t="s">
        <v>50</v>
      </c>
      <c r="E170" s="94"/>
      <c r="F170" s="76"/>
      <c r="G170" s="84">
        <f t="shared" si="19"/>
        <v>0</v>
      </c>
    </row>
    <row r="171" spans="1:7" x14ac:dyDescent="0.25">
      <c r="A171" s="39">
        <v>5</v>
      </c>
      <c r="B171" s="40" t="s">
        <v>224</v>
      </c>
      <c r="C171" s="103">
        <v>1</v>
      </c>
      <c r="D171" s="91" t="s">
        <v>52</v>
      </c>
      <c r="E171" s="94"/>
      <c r="F171" s="76"/>
      <c r="G171" s="84">
        <f>SUM(E171:F171)*C171</f>
        <v>0</v>
      </c>
    </row>
    <row r="172" spans="1:7" x14ac:dyDescent="0.25">
      <c r="A172" s="39">
        <v>6</v>
      </c>
      <c r="B172" s="40" t="s">
        <v>171</v>
      </c>
      <c r="C172" s="103">
        <v>1</v>
      </c>
      <c r="D172" s="91" t="s">
        <v>52</v>
      </c>
      <c r="E172" s="94"/>
      <c r="F172" s="77" t="s">
        <v>49</v>
      </c>
      <c r="G172" s="84">
        <f>SUM(E172:F172)*C172</f>
        <v>0</v>
      </c>
    </row>
    <row r="173" spans="1:7" ht="27.6" x14ac:dyDescent="0.25">
      <c r="A173" s="39">
        <v>7</v>
      </c>
      <c r="B173" s="40" t="s">
        <v>219</v>
      </c>
      <c r="C173" s="114">
        <v>2</v>
      </c>
      <c r="D173" s="91" t="s">
        <v>52</v>
      </c>
      <c r="E173" s="94"/>
      <c r="F173" s="76"/>
      <c r="G173" s="84">
        <f>SUM(E173,F173)*C173</f>
        <v>0</v>
      </c>
    </row>
    <row r="174" spans="1:7" x14ac:dyDescent="0.25">
      <c r="A174" s="95"/>
      <c r="B174" s="135" t="s">
        <v>97</v>
      </c>
      <c r="C174" s="135"/>
      <c r="D174" s="136"/>
      <c r="E174" s="88">
        <f>SUMPRODUCT(E167:E173,$C167:$C173)</f>
        <v>0</v>
      </c>
      <c r="F174" s="82">
        <f>SUMPRODUCT(F167:F173,$C167:$C173)</f>
        <v>0</v>
      </c>
      <c r="G174" s="83">
        <f>SUM(G167:G173)</f>
        <v>0</v>
      </c>
    </row>
    <row r="175" spans="1:7" x14ac:dyDescent="0.25">
      <c r="A175" s="81" t="s">
        <v>199</v>
      </c>
      <c r="B175" s="92" t="s">
        <v>99</v>
      </c>
      <c r="C175" s="113"/>
      <c r="D175" s="90"/>
      <c r="E175" s="87"/>
      <c r="F175" s="77"/>
      <c r="G175" s="41"/>
    </row>
    <row r="176" spans="1:7" ht="27.6" x14ac:dyDescent="0.25">
      <c r="A176" s="39">
        <v>1</v>
      </c>
      <c r="B176" s="40" t="s">
        <v>222</v>
      </c>
      <c r="C176" s="103">
        <v>40</v>
      </c>
      <c r="D176" s="91" t="s">
        <v>50</v>
      </c>
      <c r="E176" s="94"/>
      <c r="F176" s="76"/>
      <c r="G176" s="84">
        <f t="shared" ref="G176:G179" si="20">SUM(E176,F176)*C176</f>
        <v>0</v>
      </c>
    </row>
    <row r="177" spans="1:7" x14ac:dyDescent="0.25">
      <c r="A177" s="39">
        <v>2</v>
      </c>
      <c r="B177" s="40" t="s">
        <v>223</v>
      </c>
      <c r="C177" s="103">
        <v>18</v>
      </c>
      <c r="D177" s="91" t="s">
        <v>52</v>
      </c>
      <c r="E177" s="94"/>
      <c r="F177" s="76"/>
      <c r="G177" s="84">
        <f t="shared" si="20"/>
        <v>0</v>
      </c>
    </row>
    <row r="178" spans="1:7" ht="27.6" x14ac:dyDescent="0.25">
      <c r="A178" s="39">
        <v>3</v>
      </c>
      <c r="B178" s="40" t="s">
        <v>73</v>
      </c>
      <c r="C178" s="103">
        <v>1</v>
      </c>
      <c r="D178" s="91" t="s">
        <v>52</v>
      </c>
      <c r="E178" s="94"/>
      <c r="F178" s="76"/>
      <c r="G178" s="84">
        <f t="shared" si="20"/>
        <v>0</v>
      </c>
    </row>
    <row r="179" spans="1:7" ht="27.6" x14ac:dyDescent="0.25">
      <c r="A179" s="39">
        <v>4</v>
      </c>
      <c r="B179" s="40" t="s">
        <v>74</v>
      </c>
      <c r="C179" s="103">
        <v>60</v>
      </c>
      <c r="D179" s="91" t="s">
        <v>50</v>
      </c>
      <c r="E179" s="94"/>
      <c r="F179" s="76"/>
      <c r="G179" s="84">
        <f t="shared" si="20"/>
        <v>0</v>
      </c>
    </row>
    <row r="180" spans="1:7" x14ac:dyDescent="0.25">
      <c r="A180" s="39">
        <v>5</v>
      </c>
      <c r="B180" s="40" t="s">
        <v>224</v>
      </c>
      <c r="C180" s="103">
        <v>1</v>
      </c>
      <c r="D180" s="91" t="s">
        <v>52</v>
      </c>
      <c r="E180" s="94"/>
      <c r="F180" s="76"/>
      <c r="G180" s="84">
        <f>SUM(E180:F180)*C180</f>
        <v>0</v>
      </c>
    </row>
    <row r="181" spans="1:7" x14ac:dyDescent="0.25">
      <c r="A181" s="39">
        <v>6</v>
      </c>
      <c r="B181" s="40" t="s">
        <v>171</v>
      </c>
      <c r="C181" s="103">
        <v>1</v>
      </c>
      <c r="D181" s="91" t="s">
        <v>52</v>
      </c>
      <c r="E181" s="94"/>
      <c r="F181" s="77" t="s">
        <v>49</v>
      </c>
      <c r="G181" s="84">
        <f>SUM(E181:F181)*C181</f>
        <v>0</v>
      </c>
    </row>
    <row r="182" spans="1:7" x14ac:dyDescent="0.25">
      <c r="A182" s="95"/>
      <c r="B182" s="135" t="s">
        <v>100</v>
      </c>
      <c r="C182" s="135"/>
      <c r="D182" s="136"/>
      <c r="E182" s="88">
        <f>SUMPRODUCT(E176:E181,$C176:$C181)</f>
        <v>0</v>
      </c>
      <c r="F182" s="88">
        <f>SUMPRODUCT(F176:F181,$C176:$C181)</f>
        <v>0</v>
      </c>
      <c r="G182" s="83">
        <f>SUM(G176:G181)</f>
        <v>0</v>
      </c>
    </row>
    <row r="183" spans="1:7" x14ac:dyDescent="0.25">
      <c r="A183" s="81" t="s">
        <v>200</v>
      </c>
      <c r="B183" s="92" t="s">
        <v>103</v>
      </c>
      <c r="C183" s="113"/>
      <c r="D183" s="90"/>
      <c r="E183" s="87"/>
      <c r="F183" s="77"/>
      <c r="G183" s="41"/>
    </row>
    <row r="184" spans="1:7" ht="27.6" x14ac:dyDescent="0.25">
      <c r="A184" s="39">
        <v>1</v>
      </c>
      <c r="B184" s="40" t="s">
        <v>222</v>
      </c>
      <c r="C184" s="103">
        <v>40</v>
      </c>
      <c r="D184" s="91" t="s">
        <v>50</v>
      </c>
      <c r="E184" s="94"/>
      <c r="F184" s="76"/>
      <c r="G184" s="84">
        <f t="shared" ref="G184:G187" si="21">SUM(E184,F184)*C184</f>
        <v>0</v>
      </c>
    </row>
    <row r="185" spans="1:7" x14ac:dyDescent="0.25">
      <c r="A185" s="39">
        <v>2</v>
      </c>
      <c r="B185" s="40" t="s">
        <v>223</v>
      </c>
      <c r="C185" s="103">
        <v>18</v>
      </c>
      <c r="D185" s="91" t="s">
        <v>52</v>
      </c>
      <c r="E185" s="94"/>
      <c r="F185" s="76"/>
      <c r="G185" s="84">
        <f t="shared" si="21"/>
        <v>0</v>
      </c>
    </row>
    <row r="186" spans="1:7" ht="27.6" x14ac:dyDescent="0.25">
      <c r="A186" s="39">
        <v>3</v>
      </c>
      <c r="B186" s="40" t="s">
        <v>73</v>
      </c>
      <c r="C186" s="103">
        <v>1</v>
      </c>
      <c r="D186" s="91" t="s">
        <v>52</v>
      </c>
      <c r="E186" s="94"/>
      <c r="F186" s="76"/>
      <c r="G186" s="84">
        <f t="shared" si="21"/>
        <v>0</v>
      </c>
    </row>
    <row r="187" spans="1:7" ht="27.6" x14ac:dyDescent="0.25">
      <c r="A187" s="39">
        <v>4</v>
      </c>
      <c r="B187" s="40" t="s">
        <v>74</v>
      </c>
      <c r="C187" s="103">
        <v>60</v>
      </c>
      <c r="D187" s="91" t="s">
        <v>50</v>
      </c>
      <c r="E187" s="94"/>
      <c r="F187" s="76"/>
      <c r="G187" s="84">
        <f t="shared" si="21"/>
        <v>0</v>
      </c>
    </row>
    <row r="188" spans="1:7" x14ac:dyDescent="0.25">
      <c r="A188" s="39">
        <v>5</v>
      </c>
      <c r="B188" s="40" t="s">
        <v>224</v>
      </c>
      <c r="C188" s="103">
        <v>1</v>
      </c>
      <c r="D188" s="91" t="s">
        <v>52</v>
      </c>
      <c r="E188" s="94"/>
      <c r="F188" s="76"/>
      <c r="G188" s="84">
        <f>SUM(E188:F188)*C188</f>
        <v>0</v>
      </c>
    </row>
    <row r="189" spans="1:7" x14ac:dyDescent="0.25">
      <c r="A189" s="39">
        <v>6</v>
      </c>
      <c r="B189" s="40" t="s">
        <v>171</v>
      </c>
      <c r="C189" s="103">
        <v>1</v>
      </c>
      <c r="D189" s="91" t="s">
        <v>52</v>
      </c>
      <c r="E189" s="94"/>
      <c r="F189" s="77" t="s">
        <v>49</v>
      </c>
      <c r="G189" s="84">
        <f>SUM(E189:F189)*C189</f>
        <v>0</v>
      </c>
    </row>
    <row r="190" spans="1:7" x14ac:dyDescent="0.25">
      <c r="A190" s="95"/>
      <c r="B190" s="135" t="s">
        <v>104</v>
      </c>
      <c r="C190" s="135"/>
      <c r="D190" s="136"/>
      <c r="E190" s="88">
        <f>SUMPRODUCT(E184:E189,$C184:$C189)</f>
        <v>0</v>
      </c>
      <c r="F190" s="88">
        <f>SUMPRODUCT(F184:F189,$C184:$C189)</f>
        <v>0</v>
      </c>
      <c r="G190" s="83">
        <f>SUM(G184:G189)</f>
        <v>0</v>
      </c>
    </row>
    <row r="191" spans="1:7" x14ac:dyDescent="0.25">
      <c r="A191" s="81" t="s">
        <v>201</v>
      </c>
      <c r="B191" s="92" t="s">
        <v>179</v>
      </c>
      <c r="C191" s="113"/>
      <c r="D191" s="90"/>
      <c r="E191" s="87"/>
      <c r="F191" s="77"/>
      <c r="G191" s="41"/>
    </row>
    <row r="192" spans="1:7" ht="27.6" x14ac:dyDescent="0.25">
      <c r="A192" s="39">
        <v>1</v>
      </c>
      <c r="B192" s="40" t="s">
        <v>222</v>
      </c>
      <c r="C192" s="103">
        <v>40</v>
      </c>
      <c r="D192" s="91" t="s">
        <v>50</v>
      </c>
      <c r="E192" s="94"/>
      <c r="F192" s="76"/>
      <c r="G192" s="84">
        <f t="shared" ref="G192:G195" si="22">SUM(E192,F192)*C192</f>
        <v>0</v>
      </c>
    </row>
    <row r="193" spans="1:7" x14ac:dyDescent="0.25">
      <c r="A193" s="39">
        <v>2</v>
      </c>
      <c r="B193" s="40" t="s">
        <v>223</v>
      </c>
      <c r="C193" s="103">
        <v>18</v>
      </c>
      <c r="D193" s="91" t="s">
        <v>52</v>
      </c>
      <c r="E193" s="94"/>
      <c r="F193" s="76"/>
      <c r="G193" s="84">
        <f t="shared" si="22"/>
        <v>0</v>
      </c>
    </row>
    <row r="194" spans="1:7" ht="27.6" x14ac:dyDescent="0.25">
      <c r="A194" s="39">
        <v>3</v>
      </c>
      <c r="B194" s="40" t="s">
        <v>73</v>
      </c>
      <c r="C194" s="103">
        <v>1</v>
      </c>
      <c r="D194" s="91" t="s">
        <v>52</v>
      </c>
      <c r="E194" s="94"/>
      <c r="F194" s="76"/>
      <c r="G194" s="84">
        <f t="shared" si="22"/>
        <v>0</v>
      </c>
    </row>
    <row r="195" spans="1:7" ht="27.6" x14ac:dyDescent="0.25">
      <c r="A195" s="39">
        <v>4</v>
      </c>
      <c r="B195" s="40" t="s">
        <v>74</v>
      </c>
      <c r="C195" s="103">
        <v>60</v>
      </c>
      <c r="D195" s="91" t="s">
        <v>50</v>
      </c>
      <c r="E195" s="94"/>
      <c r="F195" s="76"/>
      <c r="G195" s="84">
        <f t="shared" si="22"/>
        <v>0</v>
      </c>
    </row>
    <row r="196" spans="1:7" x14ac:dyDescent="0.25">
      <c r="A196" s="39">
        <v>5</v>
      </c>
      <c r="B196" s="40" t="s">
        <v>224</v>
      </c>
      <c r="C196" s="103">
        <v>1</v>
      </c>
      <c r="D196" s="91" t="s">
        <v>52</v>
      </c>
      <c r="E196" s="94"/>
      <c r="F196" s="76"/>
      <c r="G196" s="84">
        <f>SUM(E196:F196)*C196</f>
        <v>0</v>
      </c>
    </row>
    <row r="197" spans="1:7" x14ac:dyDescent="0.25">
      <c r="A197" s="39">
        <v>6</v>
      </c>
      <c r="B197" s="40" t="s">
        <v>171</v>
      </c>
      <c r="C197" s="103">
        <v>1</v>
      </c>
      <c r="D197" s="91" t="s">
        <v>52</v>
      </c>
      <c r="E197" s="94"/>
      <c r="F197" s="77" t="s">
        <v>49</v>
      </c>
      <c r="G197" s="84">
        <f>SUM(E197:F197)*C197</f>
        <v>0</v>
      </c>
    </row>
    <row r="198" spans="1:7" x14ac:dyDescent="0.25">
      <c r="A198" s="95"/>
      <c r="B198" s="135" t="s">
        <v>107</v>
      </c>
      <c r="C198" s="135"/>
      <c r="D198" s="136"/>
      <c r="E198" s="88">
        <f>SUMPRODUCT(E192:E197,$C192:$C197)</f>
        <v>0</v>
      </c>
      <c r="F198" s="88">
        <f>SUMPRODUCT(F192:F197,$C192:$C197)</f>
        <v>0</v>
      </c>
      <c r="G198" s="83">
        <f>SUM(G192:G197)</f>
        <v>0</v>
      </c>
    </row>
    <row r="199" spans="1:7" x14ac:dyDescent="0.25">
      <c r="A199" s="81" t="s">
        <v>202</v>
      </c>
      <c r="B199" s="92" t="s">
        <v>108</v>
      </c>
      <c r="C199" s="113"/>
      <c r="D199" s="90"/>
      <c r="E199" s="87"/>
      <c r="F199" s="77"/>
      <c r="G199" s="41"/>
    </row>
    <row r="200" spans="1:7" ht="27.6" x14ac:dyDescent="0.25">
      <c r="A200" s="39">
        <v>1</v>
      </c>
      <c r="B200" s="40" t="s">
        <v>222</v>
      </c>
      <c r="C200" s="103">
        <v>40</v>
      </c>
      <c r="D200" s="91" t="s">
        <v>50</v>
      </c>
      <c r="E200" s="94"/>
      <c r="F200" s="76"/>
      <c r="G200" s="84">
        <f t="shared" ref="G200:G203" si="23">SUM(E200,F200)*C200</f>
        <v>0</v>
      </c>
    </row>
    <row r="201" spans="1:7" x14ac:dyDescent="0.25">
      <c r="A201" s="39">
        <v>2</v>
      </c>
      <c r="B201" s="40" t="s">
        <v>223</v>
      </c>
      <c r="C201" s="103">
        <v>18</v>
      </c>
      <c r="D201" s="91" t="s">
        <v>52</v>
      </c>
      <c r="E201" s="94"/>
      <c r="F201" s="76"/>
      <c r="G201" s="84">
        <f t="shared" si="23"/>
        <v>0</v>
      </c>
    </row>
    <row r="202" spans="1:7" ht="27.6" x14ac:dyDescent="0.25">
      <c r="A202" s="39">
        <v>3</v>
      </c>
      <c r="B202" s="40" t="s">
        <v>73</v>
      </c>
      <c r="C202" s="103">
        <v>1</v>
      </c>
      <c r="D202" s="91" t="s">
        <v>52</v>
      </c>
      <c r="E202" s="94"/>
      <c r="F202" s="76"/>
      <c r="G202" s="84">
        <f t="shared" si="23"/>
        <v>0</v>
      </c>
    </row>
    <row r="203" spans="1:7" ht="27.6" x14ac:dyDescent="0.25">
      <c r="A203" s="39">
        <v>4</v>
      </c>
      <c r="B203" s="40" t="s">
        <v>74</v>
      </c>
      <c r="C203" s="103">
        <v>60</v>
      </c>
      <c r="D203" s="91" t="s">
        <v>50</v>
      </c>
      <c r="E203" s="94"/>
      <c r="F203" s="76"/>
      <c r="G203" s="84">
        <f t="shared" si="23"/>
        <v>0</v>
      </c>
    </row>
    <row r="204" spans="1:7" x14ac:dyDescent="0.25">
      <c r="A204" s="39">
        <v>5</v>
      </c>
      <c r="B204" s="40" t="s">
        <v>224</v>
      </c>
      <c r="C204" s="103">
        <v>1</v>
      </c>
      <c r="D204" s="91" t="s">
        <v>52</v>
      </c>
      <c r="E204" s="94"/>
      <c r="F204" s="76"/>
      <c r="G204" s="84">
        <f>SUM(E204:F204)*C204</f>
        <v>0</v>
      </c>
    </row>
    <row r="205" spans="1:7" x14ac:dyDescent="0.25">
      <c r="A205" s="39">
        <v>6</v>
      </c>
      <c r="B205" s="40" t="s">
        <v>171</v>
      </c>
      <c r="C205" s="103">
        <v>1</v>
      </c>
      <c r="D205" s="91" t="s">
        <v>52</v>
      </c>
      <c r="E205" s="94"/>
      <c r="F205" s="77" t="s">
        <v>49</v>
      </c>
      <c r="G205" s="84">
        <f>SUM(E205:F205)*C205</f>
        <v>0</v>
      </c>
    </row>
    <row r="206" spans="1:7" x14ac:dyDescent="0.25">
      <c r="A206" s="95"/>
      <c r="B206" s="135" t="s">
        <v>229</v>
      </c>
      <c r="C206" s="135"/>
      <c r="D206" s="136"/>
      <c r="E206" s="88">
        <f>SUMPRODUCT(E200:E205,$C200:$C205)</f>
        <v>0</v>
      </c>
      <c r="F206" s="88">
        <f>SUMPRODUCT(F200:F205,$C200:$C205)</f>
        <v>0</v>
      </c>
      <c r="G206" s="83">
        <f>SUM(G200:G205)</f>
        <v>0</v>
      </c>
    </row>
    <row r="207" spans="1:7" x14ac:dyDescent="0.25">
      <c r="A207" s="81" t="s">
        <v>203</v>
      </c>
      <c r="B207" s="92" t="s">
        <v>111</v>
      </c>
      <c r="C207" s="103"/>
      <c r="D207" s="90"/>
      <c r="E207" s="87"/>
      <c r="F207" s="77"/>
      <c r="G207" s="41"/>
    </row>
    <row r="208" spans="1:7" ht="27.6" x14ac:dyDescent="0.25">
      <c r="A208" s="39">
        <v>1</v>
      </c>
      <c r="B208" s="40" t="s">
        <v>222</v>
      </c>
      <c r="C208" s="103">
        <v>40</v>
      </c>
      <c r="D208" s="91" t="s">
        <v>50</v>
      </c>
      <c r="E208" s="94"/>
      <c r="F208" s="76"/>
      <c r="G208" s="84">
        <f t="shared" ref="G208:G211" si="24">SUM(E208,F208)*C208</f>
        <v>0</v>
      </c>
    </row>
    <row r="209" spans="1:7" x14ac:dyDescent="0.25">
      <c r="A209" s="39">
        <v>2</v>
      </c>
      <c r="B209" s="40" t="s">
        <v>223</v>
      </c>
      <c r="C209" s="103">
        <v>18</v>
      </c>
      <c r="D209" s="91" t="s">
        <v>52</v>
      </c>
      <c r="E209" s="94"/>
      <c r="F209" s="76"/>
      <c r="G209" s="84">
        <f t="shared" si="24"/>
        <v>0</v>
      </c>
    </row>
    <row r="210" spans="1:7" ht="27.6" x14ac:dyDescent="0.25">
      <c r="A210" s="39">
        <v>3</v>
      </c>
      <c r="B210" s="40" t="s">
        <v>73</v>
      </c>
      <c r="C210" s="103">
        <v>1</v>
      </c>
      <c r="D210" s="91" t="s">
        <v>52</v>
      </c>
      <c r="E210" s="94"/>
      <c r="F210" s="76"/>
      <c r="G210" s="84">
        <f t="shared" si="24"/>
        <v>0</v>
      </c>
    </row>
    <row r="211" spans="1:7" ht="27.6" x14ac:dyDescent="0.25">
      <c r="A211" s="39">
        <v>4</v>
      </c>
      <c r="B211" s="40" t="s">
        <v>74</v>
      </c>
      <c r="C211" s="103">
        <v>60</v>
      </c>
      <c r="D211" s="91" t="s">
        <v>50</v>
      </c>
      <c r="E211" s="94"/>
      <c r="F211" s="76"/>
      <c r="G211" s="84">
        <f t="shared" si="24"/>
        <v>0</v>
      </c>
    </row>
    <row r="212" spans="1:7" x14ac:dyDescent="0.25">
      <c r="A212" s="39">
        <v>5</v>
      </c>
      <c r="B212" s="40" t="s">
        <v>224</v>
      </c>
      <c r="C212" s="103">
        <v>1</v>
      </c>
      <c r="D212" s="91" t="s">
        <v>52</v>
      </c>
      <c r="E212" s="94"/>
      <c r="F212" s="76"/>
      <c r="G212" s="84">
        <f>SUM(E212:F212)*C212</f>
        <v>0</v>
      </c>
    </row>
    <row r="213" spans="1:7" x14ac:dyDescent="0.25">
      <c r="A213" s="39">
        <v>6</v>
      </c>
      <c r="B213" s="40" t="s">
        <v>171</v>
      </c>
      <c r="C213" s="103">
        <v>1</v>
      </c>
      <c r="D213" s="91" t="s">
        <v>52</v>
      </c>
      <c r="E213" s="94"/>
      <c r="F213" s="77" t="s">
        <v>49</v>
      </c>
      <c r="G213" s="84">
        <f>SUM(E213:F213)*C213</f>
        <v>0</v>
      </c>
    </row>
    <row r="214" spans="1:7" x14ac:dyDescent="0.25">
      <c r="A214" s="95"/>
      <c r="B214" s="135" t="s">
        <v>112</v>
      </c>
      <c r="C214" s="135"/>
      <c r="D214" s="136"/>
      <c r="E214" s="88">
        <f>SUMPRODUCT(E208:E213,$C208:$C213)</f>
        <v>0</v>
      </c>
      <c r="F214" s="82">
        <f>SUMPRODUCT(F208:F213,$C208:$C213)</f>
        <v>0</v>
      </c>
      <c r="G214" s="83">
        <f>SUM(G208:G213)</f>
        <v>0</v>
      </c>
    </row>
    <row r="215" spans="1:7" x14ac:dyDescent="0.25">
      <c r="A215" s="81" t="s">
        <v>204</v>
      </c>
      <c r="B215" s="92" t="s">
        <v>113</v>
      </c>
      <c r="C215" s="103"/>
      <c r="D215" s="90"/>
      <c r="E215" s="87"/>
      <c r="F215" s="77"/>
      <c r="G215" s="41"/>
    </row>
    <row r="216" spans="1:7" ht="27.6" x14ac:dyDescent="0.25">
      <c r="A216" s="39">
        <v>1</v>
      </c>
      <c r="B216" s="40" t="s">
        <v>222</v>
      </c>
      <c r="C216" s="103">
        <v>40</v>
      </c>
      <c r="D216" s="91" t="s">
        <v>50</v>
      </c>
      <c r="E216" s="94"/>
      <c r="F216" s="76"/>
      <c r="G216" s="84">
        <f t="shared" ref="G216:G219" si="25">SUM(E216,F216)*C216</f>
        <v>0</v>
      </c>
    </row>
    <row r="217" spans="1:7" x14ac:dyDescent="0.25">
      <c r="A217" s="39">
        <v>2</v>
      </c>
      <c r="B217" s="40" t="s">
        <v>223</v>
      </c>
      <c r="C217" s="103">
        <v>18</v>
      </c>
      <c r="D217" s="91" t="s">
        <v>52</v>
      </c>
      <c r="E217" s="94"/>
      <c r="F217" s="76"/>
      <c r="G217" s="84">
        <f t="shared" si="25"/>
        <v>0</v>
      </c>
    </row>
    <row r="218" spans="1:7" ht="27.6" x14ac:dyDescent="0.25">
      <c r="A218" s="39">
        <v>3</v>
      </c>
      <c r="B218" s="40" t="s">
        <v>73</v>
      </c>
      <c r="C218" s="103">
        <v>1</v>
      </c>
      <c r="D218" s="91" t="s">
        <v>52</v>
      </c>
      <c r="E218" s="94"/>
      <c r="F218" s="76"/>
      <c r="G218" s="84">
        <f t="shared" si="25"/>
        <v>0</v>
      </c>
    </row>
    <row r="219" spans="1:7" ht="27.6" x14ac:dyDescent="0.25">
      <c r="A219" s="39">
        <v>4</v>
      </c>
      <c r="B219" s="40" t="s">
        <v>74</v>
      </c>
      <c r="C219" s="103">
        <v>60</v>
      </c>
      <c r="D219" s="91" t="s">
        <v>50</v>
      </c>
      <c r="E219" s="94"/>
      <c r="F219" s="76"/>
      <c r="G219" s="84">
        <f t="shared" si="25"/>
        <v>0</v>
      </c>
    </row>
    <row r="220" spans="1:7" x14ac:dyDescent="0.25">
      <c r="A220" s="39">
        <v>5</v>
      </c>
      <c r="B220" s="40" t="s">
        <v>224</v>
      </c>
      <c r="C220" s="103">
        <v>1</v>
      </c>
      <c r="D220" s="91" t="s">
        <v>52</v>
      </c>
      <c r="E220" s="94"/>
      <c r="F220" s="76"/>
      <c r="G220" s="84">
        <f>SUM(E220:F220)*C220</f>
        <v>0</v>
      </c>
    </row>
    <row r="221" spans="1:7" x14ac:dyDescent="0.25">
      <c r="A221" s="39">
        <v>6</v>
      </c>
      <c r="B221" s="40" t="s">
        <v>171</v>
      </c>
      <c r="C221" s="103">
        <v>1</v>
      </c>
      <c r="D221" s="91" t="s">
        <v>52</v>
      </c>
      <c r="E221" s="94"/>
      <c r="F221" s="77" t="s">
        <v>49</v>
      </c>
      <c r="G221" s="84">
        <f>SUM(E221:F221)*C221</f>
        <v>0</v>
      </c>
    </row>
    <row r="222" spans="1:7" ht="27.6" x14ac:dyDescent="0.25">
      <c r="A222" s="39">
        <v>7</v>
      </c>
      <c r="B222" s="40" t="s">
        <v>221</v>
      </c>
      <c r="C222" s="114">
        <v>2</v>
      </c>
      <c r="D222" s="91" t="s">
        <v>52</v>
      </c>
      <c r="E222" s="94"/>
      <c r="F222" s="76"/>
      <c r="G222" s="84">
        <f>SUM(E222,F222)*C222</f>
        <v>0</v>
      </c>
    </row>
    <row r="223" spans="1:7" x14ac:dyDescent="0.25">
      <c r="A223" s="95"/>
      <c r="B223" s="135" t="s">
        <v>114</v>
      </c>
      <c r="C223" s="135"/>
      <c r="D223" s="136"/>
      <c r="E223" s="88">
        <f>SUMPRODUCT(E216:E222,$C216:$C222)</f>
        <v>0</v>
      </c>
      <c r="F223" s="88">
        <f>SUMPRODUCT(F216:F222,$C216:$C222)</f>
        <v>0</v>
      </c>
      <c r="G223" s="83">
        <f>SUM(G216:G222)</f>
        <v>0</v>
      </c>
    </row>
    <row r="224" spans="1:7" x14ac:dyDescent="0.25">
      <c r="A224" s="81" t="s">
        <v>205</v>
      </c>
      <c r="B224" s="92" t="s">
        <v>230</v>
      </c>
      <c r="C224" s="103"/>
      <c r="D224" s="90"/>
      <c r="E224" s="87"/>
      <c r="F224" s="77"/>
      <c r="G224" s="41"/>
    </row>
    <row r="225" spans="1:7" ht="27.6" x14ac:dyDescent="0.25">
      <c r="A225" s="39">
        <v>1</v>
      </c>
      <c r="B225" s="40" t="s">
        <v>222</v>
      </c>
      <c r="C225" s="103">
        <v>40</v>
      </c>
      <c r="D225" s="91" t="s">
        <v>50</v>
      </c>
      <c r="E225" s="94"/>
      <c r="F225" s="76"/>
      <c r="G225" s="84">
        <f t="shared" ref="G225:G228" si="26">SUM(E225,F225)*C225</f>
        <v>0</v>
      </c>
    </row>
    <row r="226" spans="1:7" x14ac:dyDescent="0.25">
      <c r="A226" s="39">
        <v>2</v>
      </c>
      <c r="B226" s="40" t="s">
        <v>223</v>
      </c>
      <c r="C226" s="103">
        <v>18</v>
      </c>
      <c r="D226" s="91" t="s">
        <v>52</v>
      </c>
      <c r="E226" s="94"/>
      <c r="F226" s="76"/>
      <c r="G226" s="84">
        <f t="shared" si="26"/>
        <v>0</v>
      </c>
    </row>
    <row r="227" spans="1:7" ht="27.6" x14ac:dyDescent="0.25">
      <c r="A227" s="39">
        <v>3</v>
      </c>
      <c r="B227" s="40" t="s">
        <v>73</v>
      </c>
      <c r="C227" s="103">
        <v>1</v>
      </c>
      <c r="D227" s="91" t="s">
        <v>52</v>
      </c>
      <c r="E227" s="94"/>
      <c r="F227" s="76"/>
      <c r="G227" s="84">
        <f t="shared" si="26"/>
        <v>0</v>
      </c>
    </row>
    <row r="228" spans="1:7" ht="27.6" x14ac:dyDescent="0.25">
      <c r="A228" s="39">
        <v>4</v>
      </c>
      <c r="B228" s="40" t="s">
        <v>74</v>
      </c>
      <c r="C228" s="103">
        <v>60</v>
      </c>
      <c r="D228" s="91" t="s">
        <v>50</v>
      </c>
      <c r="E228" s="94"/>
      <c r="F228" s="76"/>
      <c r="G228" s="84">
        <f t="shared" si="26"/>
        <v>0</v>
      </c>
    </row>
    <row r="229" spans="1:7" x14ac:dyDescent="0.25">
      <c r="A229" s="39">
        <v>5</v>
      </c>
      <c r="B229" s="40" t="s">
        <v>224</v>
      </c>
      <c r="C229" s="103">
        <v>1</v>
      </c>
      <c r="D229" s="91" t="s">
        <v>52</v>
      </c>
      <c r="E229" s="94"/>
      <c r="F229" s="76"/>
      <c r="G229" s="84">
        <f>SUM(E229:F229)*C229</f>
        <v>0</v>
      </c>
    </row>
    <row r="230" spans="1:7" x14ac:dyDescent="0.25">
      <c r="A230" s="39">
        <v>6</v>
      </c>
      <c r="B230" s="40" t="s">
        <v>171</v>
      </c>
      <c r="C230" s="103">
        <v>1</v>
      </c>
      <c r="D230" s="91" t="s">
        <v>52</v>
      </c>
      <c r="E230" s="94"/>
      <c r="F230" s="77" t="s">
        <v>49</v>
      </c>
      <c r="G230" s="84">
        <f>SUM(E230:F230)*C230</f>
        <v>0</v>
      </c>
    </row>
    <row r="231" spans="1:7" x14ac:dyDescent="0.25">
      <c r="A231" s="95"/>
      <c r="B231" s="135" t="s">
        <v>68</v>
      </c>
      <c r="C231" s="135"/>
      <c r="D231" s="136"/>
      <c r="E231" s="88">
        <f>SUMPRODUCT(E224:E230,$C224:$C230)</f>
        <v>0</v>
      </c>
      <c r="F231" s="88">
        <f>SUMPRODUCT(F224:F230,$C224:$C230)</f>
        <v>0</v>
      </c>
      <c r="G231" s="83">
        <f>SUM(G224:G230)</f>
        <v>0</v>
      </c>
    </row>
    <row r="232" spans="1:7" x14ac:dyDescent="0.25">
      <c r="A232" s="81" t="s">
        <v>206</v>
      </c>
      <c r="B232" s="92" t="s">
        <v>84</v>
      </c>
      <c r="C232" s="103"/>
      <c r="D232" s="90"/>
      <c r="E232" s="87"/>
      <c r="F232" s="77"/>
      <c r="G232" s="41"/>
    </row>
    <row r="233" spans="1:7" ht="27.6" x14ac:dyDescent="0.25">
      <c r="A233" s="39">
        <v>1</v>
      </c>
      <c r="B233" s="40" t="s">
        <v>222</v>
      </c>
      <c r="C233" s="103">
        <v>40</v>
      </c>
      <c r="D233" s="91" t="s">
        <v>50</v>
      </c>
      <c r="E233" s="94"/>
      <c r="F233" s="76"/>
      <c r="G233" s="84">
        <f t="shared" ref="G233:G236" si="27">SUM(E233,F233)*C233</f>
        <v>0</v>
      </c>
    </row>
    <row r="234" spans="1:7" x14ac:dyDescent="0.25">
      <c r="A234" s="39">
        <v>2</v>
      </c>
      <c r="B234" s="40" t="s">
        <v>223</v>
      </c>
      <c r="C234" s="103">
        <v>18</v>
      </c>
      <c r="D234" s="91" t="s">
        <v>52</v>
      </c>
      <c r="E234" s="94"/>
      <c r="F234" s="76"/>
      <c r="G234" s="84">
        <f t="shared" si="27"/>
        <v>0</v>
      </c>
    </row>
    <row r="235" spans="1:7" ht="27.6" x14ac:dyDescent="0.25">
      <c r="A235" s="39">
        <v>3</v>
      </c>
      <c r="B235" s="40" t="s">
        <v>73</v>
      </c>
      <c r="C235" s="103">
        <v>1</v>
      </c>
      <c r="D235" s="91" t="s">
        <v>52</v>
      </c>
      <c r="E235" s="94"/>
      <c r="F235" s="76"/>
      <c r="G235" s="84">
        <f t="shared" si="27"/>
        <v>0</v>
      </c>
    </row>
    <row r="236" spans="1:7" ht="27.6" x14ac:dyDescent="0.25">
      <c r="A236" s="39">
        <v>4</v>
      </c>
      <c r="B236" s="40" t="s">
        <v>74</v>
      </c>
      <c r="C236" s="103">
        <v>60</v>
      </c>
      <c r="D236" s="91" t="s">
        <v>50</v>
      </c>
      <c r="E236" s="94"/>
      <c r="F236" s="76"/>
      <c r="G236" s="84">
        <f t="shared" si="27"/>
        <v>0</v>
      </c>
    </row>
    <row r="237" spans="1:7" x14ac:dyDescent="0.25">
      <c r="A237" s="39">
        <v>5</v>
      </c>
      <c r="B237" s="40" t="s">
        <v>224</v>
      </c>
      <c r="C237" s="103">
        <v>1</v>
      </c>
      <c r="D237" s="91" t="s">
        <v>52</v>
      </c>
      <c r="E237" s="94"/>
      <c r="F237" s="76"/>
      <c r="G237" s="84">
        <f>SUM(E237:F237)*C237</f>
        <v>0</v>
      </c>
    </row>
    <row r="238" spans="1:7" x14ac:dyDescent="0.25">
      <c r="A238" s="39">
        <v>6</v>
      </c>
      <c r="B238" s="40" t="s">
        <v>171</v>
      </c>
      <c r="C238" s="103">
        <v>1</v>
      </c>
      <c r="D238" s="91" t="s">
        <v>52</v>
      </c>
      <c r="E238" s="94"/>
      <c r="F238" s="77" t="s">
        <v>49</v>
      </c>
      <c r="G238" s="84">
        <f>SUM(E238:F238)*C238</f>
        <v>0</v>
      </c>
    </row>
    <row r="239" spans="1:7" x14ac:dyDescent="0.25">
      <c r="A239" s="95"/>
      <c r="B239" s="135" t="s">
        <v>85</v>
      </c>
      <c r="C239" s="135"/>
      <c r="D239" s="136"/>
      <c r="E239" s="88">
        <f>SUMPRODUCT(E233:E238,$C233:$C238)</f>
        <v>0</v>
      </c>
      <c r="F239" s="88">
        <f>SUMPRODUCT(F233:F238,$C233:$C238)</f>
        <v>0</v>
      </c>
      <c r="G239" s="83">
        <f>SUM(G233:G238)</f>
        <v>0</v>
      </c>
    </row>
    <row r="240" spans="1:7" x14ac:dyDescent="0.25">
      <c r="A240" s="81" t="s">
        <v>207</v>
      </c>
      <c r="B240" s="92" t="s">
        <v>227</v>
      </c>
      <c r="C240" s="103"/>
      <c r="D240" s="90"/>
      <c r="E240" s="87"/>
      <c r="F240" s="77"/>
      <c r="G240" s="41"/>
    </row>
    <row r="241" spans="1:232" ht="27.6" x14ac:dyDescent="0.25">
      <c r="A241" s="39">
        <v>1</v>
      </c>
      <c r="B241" s="40" t="s">
        <v>222</v>
      </c>
      <c r="C241" s="103">
        <v>40</v>
      </c>
      <c r="D241" s="91" t="s">
        <v>50</v>
      </c>
      <c r="E241" s="94"/>
      <c r="F241" s="76"/>
      <c r="G241" s="84">
        <f t="shared" ref="G241:G244" si="28">SUM(E241,F241)*C241</f>
        <v>0</v>
      </c>
    </row>
    <row r="242" spans="1:232" x14ac:dyDescent="0.25">
      <c r="A242" s="39">
        <v>2</v>
      </c>
      <c r="B242" s="40" t="s">
        <v>223</v>
      </c>
      <c r="C242" s="103">
        <v>18</v>
      </c>
      <c r="D242" s="91" t="s">
        <v>52</v>
      </c>
      <c r="E242" s="94"/>
      <c r="F242" s="76"/>
      <c r="G242" s="84">
        <f t="shared" si="28"/>
        <v>0</v>
      </c>
    </row>
    <row r="243" spans="1:232" ht="27.6" x14ac:dyDescent="0.25">
      <c r="A243" s="39">
        <v>3</v>
      </c>
      <c r="B243" s="40" t="s">
        <v>73</v>
      </c>
      <c r="C243" s="103">
        <v>1</v>
      </c>
      <c r="D243" s="91" t="s">
        <v>52</v>
      </c>
      <c r="E243" s="94"/>
      <c r="F243" s="76"/>
      <c r="G243" s="84">
        <f t="shared" si="28"/>
        <v>0</v>
      </c>
    </row>
    <row r="244" spans="1:232" ht="27.6" x14ac:dyDescent="0.25">
      <c r="A244" s="39">
        <v>4</v>
      </c>
      <c r="B244" s="40" t="s">
        <v>74</v>
      </c>
      <c r="C244" s="103">
        <v>60</v>
      </c>
      <c r="D244" s="91" t="s">
        <v>50</v>
      </c>
      <c r="E244" s="94"/>
      <c r="F244" s="76"/>
      <c r="G244" s="84">
        <f t="shared" si="28"/>
        <v>0</v>
      </c>
    </row>
    <row r="245" spans="1:232" x14ac:dyDescent="0.25">
      <c r="A245" s="39">
        <v>5</v>
      </c>
      <c r="B245" s="40" t="s">
        <v>224</v>
      </c>
      <c r="C245" s="103">
        <v>1</v>
      </c>
      <c r="D245" s="91" t="s">
        <v>52</v>
      </c>
      <c r="E245" s="123"/>
      <c r="F245" s="76"/>
      <c r="G245" s="84">
        <f>SUM(E245:F245)*C245</f>
        <v>0</v>
      </c>
    </row>
    <row r="246" spans="1:232" x14ac:dyDescent="0.25">
      <c r="A246" s="39">
        <v>6</v>
      </c>
      <c r="B246" s="40" t="s">
        <v>171</v>
      </c>
      <c r="C246" s="103">
        <v>1</v>
      </c>
      <c r="D246" s="91" t="s">
        <v>52</v>
      </c>
      <c r="E246" s="94"/>
      <c r="F246" s="77" t="s">
        <v>49</v>
      </c>
      <c r="G246" s="84">
        <f>SUM(E246:F246)*C246</f>
        <v>0</v>
      </c>
    </row>
    <row r="247" spans="1:232" x14ac:dyDescent="0.25">
      <c r="A247" s="95"/>
      <c r="B247" s="135" t="s">
        <v>228</v>
      </c>
      <c r="C247" s="135"/>
      <c r="D247" s="136"/>
      <c r="E247" s="88">
        <f>SUMPRODUCT(E241:E246,$C241:$C246)</f>
        <v>0</v>
      </c>
      <c r="F247" s="88">
        <f>SUMPRODUCT(F241:F246,$C241:$C246)</f>
        <v>0</v>
      </c>
      <c r="G247" s="83">
        <f>SUM(G241:G246)</f>
        <v>0</v>
      </c>
    </row>
    <row r="248" spans="1:232" s="96" customFormat="1" x14ac:dyDescent="0.25">
      <c r="A248" s="81">
        <v>30</v>
      </c>
      <c r="B248" s="92" t="s">
        <v>109</v>
      </c>
      <c r="C248" s="103"/>
      <c r="D248" s="90"/>
      <c r="E248" s="87"/>
      <c r="F248" s="77"/>
      <c r="G248" s="41"/>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row>
    <row r="249" spans="1:232" s="96" customFormat="1" ht="27.6" x14ac:dyDescent="0.25">
      <c r="A249" s="39">
        <v>1</v>
      </c>
      <c r="B249" s="40" t="s">
        <v>222</v>
      </c>
      <c r="C249" s="103">
        <v>40</v>
      </c>
      <c r="D249" s="91" t="s">
        <v>50</v>
      </c>
      <c r="E249" s="94"/>
      <c r="F249" s="76"/>
      <c r="G249" s="84">
        <f t="shared" ref="G249:G252" si="29">SUM(E249,F249)*C249</f>
        <v>0</v>
      </c>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row>
    <row r="250" spans="1:232" s="96" customFormat="1" x14ac:dyDescent="0.25">
      <c r="A250" s="39">
        <v>2</v>
      </c>
      <c r="B250" s="40" t="s">
        <v>223</v>
      </c>
      <c r="C250" s="103">
        <v>18</v>
      </c>
      <c r="D250" s="91" t="s">
        <v>52</v>
      </c>
      <c r="E250" s="94"/>
      <c r="F250" s="76"/>
      <c r="G250" s="84">
        <f t="shared" si="29"/>
        <v>0</v>
      </c>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row>
    <row r="251" spans="1:232" s="96" customFormat="1" ht="27.6" x14ac:dyDescent="0.25">
      <c r="A251" s="39">
        <v>3</v>
      </c>
      <c r="B251" s="40" t="s">
        <v>73</v>
      </c>
      <c r="C251" s="103">
        <v>1</v>
      </c>
      <c r="D251" s="91" t="s">
        <v>52</v>
      </c>
      <c r="E251" s="94"/>
      <c r="F251" s="76"/>
      <c r="G251" s="84">
        <f t="shared" si="29"/>
        <v>0</v>
      </c>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row>
    <row r="252" spans="1:232" ht="27.6" x14ac:dyDescent="0.25">
      <c r="A252" s="39">
        <v>4</v>
      </c>
      <c r="B252" s="40" t="s">
        <v>74</v>
      </c>
      <c r="C252" s="103">
        <v>60</v>
      </c>
      <c r="D252" s="91" t="s">
        <v>50</v>
      </c>
      <c r="E252" s="94"/>
      <c r="F252" s="76"/>
      <c r="G252" s="84">
        <f t="shared" si="29"/>
        <v>0</v>
      </c>
    </row>
    <row r="253" spans="1:232" x14ac:dyDescent="0.25">
      <c r="A253" s="39">
        <v>5</v>
      </c>
      <c r="B253" s="40" t="s">
        <v>224</v>
      </c>
      <c r="C253" s="103">
        <v>1</v>
      </c>
      <c r="D253" s="91" t="s">
        <v>52</v>
      </c>
      <c r="E253" s="94"/>
      <c r="F253" s="76"/>
      <c r="G253" s="84">
        <f>SUM(E253:F253)*C253</f>
        <v>0</v>
      </c>
    </row>
    <row r="254" spans="1:232" x14ac:dyDescent="0.25">
      <c r="A254" s="39">
        <v>6</v>
      </c>
      <c r="B254" s="40" t="s">
        <v>171</v>
      </c>
      <c r="C254" s="103">
        <v>1</v>
      </c>
      <c r="D254" s="91" t="s">
        <v>52</v>
      </c>
      <c r="E254" s="94"/>
      <c r="F254" s="77" t="s">
        <v>49</v>
      </c>
      <c r="G254" s="84">
        <f>SUM(E254:F254)*C254</f>
        <v>0</v>
      </c>
    </row>
    <row r="255" spans="1:232" x14ac:dyDescent="0.25">
      <c r="A255" s="95"/>
      <c r="B255" s="135" t="s">
        <v>110</v>
      </c>
      <c r="C255" s="135"/>
      <c r="D255" s="136"/>
      <c r="E255" s="88">
        <f>SUMPRODUCT(E249:E254,$C249:$C254)</f>
        <v>0</v>
      </c>
      <c r="F255" s="82">
        <f>SUMPRODUCT(F249:F254,$C249:$C254)</f>
        <v>0</v>
      </c>
      <c r="G255" s="83">
        <f>SUM(G249:G254)</f>
        <v>0</v>
      </c>
    </row>
    <row r="256" spans="1:232" x14ac:dyDescent="0.25">
      <c r="A256" s="81" t="s">
        <v>208</v>
      </c>
      <c r="B256" s="92" t="s">
        <v>115</v>
      </c>
      <c r="C256" s="103"/>
      <c r="D256" s="90"/>
      <c r="E256" s="87"/>
      <c r="F256" s="77"/>
      <c r="G256" s="41"/>
    </row>
    <row r="257" spans="1:232" ht="27.6" x14ac:dyDescent="0.25">
      <c r="A257" s="39">
        <v>1</v>
      </c>
      <c r="B257" s="40" t="s">
        <v>222</v>
      </c>
      <c r="C257" s="103">
        <v>40</v>
      </c>
      <c r="D257" s="91" t="s">
        <v>50</v>
      </c>
      <c r="E257" s="94"/>
      <c r="F257" s="76"/>
      <c r="G257" s="84">
        <f t="shared" ref="G257:G260" si="30">SUM(E257,F257)*C257</f>
        <v>0</v>
      </c>
    </row>
    <row r="258" spans="1:232" s="96" customFormat="1" x14ac:dyDescent="0.25">
      <c r="A258" s="39">
        <v>2</v>
      </c>
      <c r="B258" s="40" t="s">
        <v>223</v>
      </c>
      <c r="C258" s="103">
        <v>18</v>
      </c>
      <c r="D258" s="91" t="s">
        <v>52</v>
      </c>
      <c r="E258" s="94"/>
      <c r="F258" s="76"/>
      <c r="G258" s="84">
        <f t="shared" si="30"/>
        <v>0</v>
      </c>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row>
    <row r="259" spans="1:232" ht="27.6" x14ac:dyDescent="0.25">
      <c r="A259" s="39">
        <v>3</v>
      </c>
      <c r="B259" s="40" t="s">
        <v>73</v>
      </c>
      <c r="C259" s="103">
        <v>1</v>
      </c>
      <c r="D259" s="91" t="s">
        <v>52</v>
      </c>
      <c r="E259" s="94"/>
      <c r="F259" s="76"/>
      <c r="G259" s="84">
        <f t="shared" si="30"/>
        <v>0</v>
      </c>
    </row>
    <row r="260" spans="1:232" ht="27.6" x14ac:dyDescent="0.25">
      <c r="A260" s="39">
        <v>4</v>
      </c>
      <c r="B260" s="40" t="s">
        <v>74</v>
      </c>
      <c r="C260" s="103">
        <v>60</v>
      </c>
      <c r="D260" s="91" t="s">
        <v>50</v>
      </c>
      <c r="E260" s="94"/>
      <c r="F260" s="76"/>
      <c r="G260" s="84">
        <f t="shared" si="30"/>
        <v>0</v>
      </c>
    </row>
    <row r="261" spans="1:232" x14ac:dyDescent="0.25">
      <c r="A261" s="39">
        <v>5</v>
      </c>
      <c r="B261" s="40" t="s">
        <v>224</v>
      </c>
      <c r="C261" s="103">
        <v>1</v>
      </c>
      <c r="D261" s="91" t="s">
        <v>52</v>
      </c>
      <c r="E261" s="94"/>
      <c r="F261" s="76"/>
      <c r="G261" s="84">
        <f>SUM(E261:F261)*C261</f>
        <v>0</v>
      </c>
    </row>
    <row r="262" spans="1:232" x14ac:dyDescent="0.25">
      <c r="A262" s="39">
        <v>6</v>
      </c>
      <c r="B262" s="40" t="s">
        <v>171</v>
      </c>
      <c r="C262" s="103">
        <v>1</v>
      </c>
      <c r="D262" s="91" t="s">
        <v>52</v>
      </c>
      <c r="E262" s="94"/>
      <c r="F262" s="77" t="s">
        <v>49</v>
      </c>
      <c r="G262" s="84">
        <f>SUM(E262:F262)*C262</f>
        <v>0</v>
      </c>
    </row>
    <row r="263" spans="1:232" ht="27.6" x14ac:dyDescent="0.25">
      <c r="A263" s="39">
        <v>7</v>
      </c>
      <c r="B263" s="40" t="s">
        <v>221</v>
      </c>
      <c r="C263" s="114">
        <v>2</v>
      </c>
      <c r="D263" s="91" t="s">
        <v>52</v>
      </c>
      <c r="E263" s="94"/>
      <c r="F263" s="76"/>
      <c r="G263" s="84">
        <f>SUM(E263,F263)*C263</f>
        <v>0</v>
      </c>
    </row>
    <row r="264" spans="1:232" x14ac:dyDescent="0.25">
      <c r="A264" s="95"/>
      <c r="B264" s="135" t="s">
        <v>116</v>
      </c>
      <c r="C264" s="135"/>
      <c r="D264" s="136"/>
      <c r="E264" s="88">
        <f>SUMPRODUCT(E257:E263,$C257:$C263)</f>
        <v>0</v>
      </c>
      <c r="F264" s="88">
        <f>SUMPRODUCT(F257:F263,$C257:$C263)</f>
        <v>0</v>
      </c>
      <c r="G264" s="83">
        <f>SUM(G257:G263)</f>
        <v>0</v>
      </c>
    </row>
    <row r="265" spans="1:232" x14ac:dyDescent="0.25">
      <c r="A265" s="81" t="s">
        <v>209</v>
      </c>
      <c r="B265" s="92" t="s">
        <v>124</v>
      </c>
      <c r="C265" s="103"/>
      <c r="D265" s="90"/>
      <c r="E265" s="87"/>
      <c r="F265" s="77"/>
      <c r="G265" s="41"/>
    </row>
    <row r="266" spans="1:232" ht="27.6" x14ac:dyDescent="0.25">
      <c r="A266" s="39">
        <v>1</v>
      </c>
      <c r="B266" s="40" t="s">
        <v>222</v>
      </c>
      <c r="C266" s="103">
        <v>40</v>
      </c>
      <c r="D266" s="91" t="s">
        <v>50</v>
      </c>
      <c r="E266" s="94"/>
      <c r="F266" s="76"/>
      <c r="G266" s="84">
        <f t="shared" ref="G266:G269" si="31">SUM(E266,F266)*C266</f>
        <v>0</v>
      </c>
    </row>
    <row r="267" spans="1:232" x14ac:dyDescent="0.25">
      <c r="A267" s="39">
        <v>2</v>
      </c>
      <c r="B267" s="40" t="s">
        <v>223</v>
      </c>
      <c r="C267" s="103">
        <v>18</v>
      </c>
      <c r="D267" s="91" t="s">
        <v>52</v>
      </c>
      <c r="E267" s="94"/>
      <c r="F267" s="76"/>
      <c r="G267" s="84">
        <f t="shared" si="31"/>
        <v>0</v>
      </c>
    </row>
    <row r="268" spans="1:232" ht="27.6" x14ac:dyDescent="0.25">
      <c r="A268" s="39">
        <v>3</v>
      </c>
      <c r="B268" s="40" t="s">
        <v>73</v>
      </c>
      <c r="C268" s="103">
        <v>1</v>
      </c>
      <c r="D268" s="91" t="s">
        <v>52</v>
      </c>
      <c r="E268" s="94"/>
      <c r="F268" s="76"/>
      <c r="G268" s="84">
        <f t="shared" si="31"/>
        <v>0</v>
      </c>
    </row>
    <row r="269" spans="1:232" ht="27.6" x14ac:dyDescent="0.25">
      <c r="A269" s="39">
        <v>4</v>
      </c>
      <c r="B269" s="40" t="s">
        <v>74</v>
      </c>
      <c r="C269" s="103">
        <v>60</v>
      </c>
      <c r="D269" s="91" t="s">
        <v>50</v>
      </c>
      <c r="E269" s="94"/>
      <c r="F269" s="76"/>
      <c r="G269" s="84">
        <f t="shared" si="31"/>
        <v>0</v>
      </c>
    </row>
    <row r="270" spans="1:232" x14ac:dyDescent="0.25">
      <c r="A270" s="39">
        <v>5</v>
      </c>
      <c r="B270" s="40" t="s">
        <v>224</v>
      </c>
      <c r="C270" s="103">
        <v>1</v>
      </c>
      <c r="D270" s="91" t="s">
        <v>52</v>
      </c>
      <c r="E270" s="94"/>
      <c r="F270" s="76"/>
      <c r="G270" s="84">
        <f>SUM(E270:F270)*C270</f>
        <v>0</v>
      </c>
    </row>
    <row r="271" spans="1:232" x14ac:dyDescent="0.25">
      <c r="A271" s="39">
        <v>6</v>
      </c>
      <c r="B271" s="40" t="s">
        <v>171</v>
      </c>
      <c r="C271" s="103">
        <v>1</v>
      </c>
      <c r="D271" s="91" t="s">
        <v>52</v>
      </c>
      <c r="E271" s="94"/>
      <c r="F271" s="77" t="s">
        <v>49</v>
      </c>
      <c r="G271" s="84">
        <f>SUM(E271:F271)*C271</f>
        <v>0</v>
      </c>
    </row>
    <row r="272" spans="1:232" x14ac:dyDescent="0.25">
      <c r="A272" s="95"/>
      <c r="B272" s="135" t="s">
        <v>125</v>
      </c>
      <c r="C272" s="135"/>
      <c r="D272" s="136"/>
      <c r="E272" s="88">
        <f>SUMPRODUCT(E266:E271,$C266:$C271)</f>
        <v>0</v>
      </c>
      <c r="F272" s="88">
        <f>SUMPRODUCT(F266:F271,$C266:$C271)</f>
        <v>0</v>
      </c>
      <c r="G272" s="83">
        <f>SUM(G266:G271)</f>
        <v>0</v>
      </c>
    </row>
    <row r="273" spans="1:7" x14ac:dyDescent="0.25">
      <c r="A273" s="81" t="s">
        <v>210</v>
      </c>
      <c r="B273" s="92" t="s">
        <v>128</v>
      </c>
      <c r="C273" s="103"/>
      <c r="D273" s="90"/>
      <c r="E273" s="87"/>
      <c r="F273" s="77"/>
      <c r="G273" s="41"/>
    </row>
    <row r="274" spans="1:7" ht="27.6" x14ac:dyDescent="0.25">
      <c r="A274" s="39">
        <v>1</v>
      </c>
      <c r="B274" s="40" t="s">
        <v>222</v>
      </c>
      <c r="C274" s="103">
        <v>40</v>
      </c>
      <c r="D274" s="91" t="s">
        <v>50</v>
      </c>
      <c r="E274" s="94"/>
      <c r="F274" s="76"/>
      <c r="G274" s="84">
        <f t="shared" ref="G274:G277" si="32">SUM(E274,F274)*C274</f>
        <v>0</v>
      </c>
    </row>
    <row r="275" spans="1:7" x14ac:dyDescent="0.25">
      <c r="A275" s="39">
        <v>2</v>
      </c>
      <c r="B275" s="40" t="s">
        <v>223</v>
      </c>
      <c r="C275" s="103">
        <v>18</v>
      </c>
      <c r="D275" s="91" t="s">
        <v>52</v>
      </c>
      <c r="E275" s="94"/>
      <c r="F275" s="76"/>
      <c r="G275" s="84">
        <f t="shared" si="32"/>
        <v>0</v>
      </c>
    </row>
    <row r="276" spans="1:7" ht="27.6" x14ac:dyDescent="0.25">
      <c r="A276" s="39">
        <v>3</v>
      </c>
      <c r="B276" s="40" t="s">
        <v>73</v>
      </c>
      <c r="C276" s="103">
        <v>1</v>
      </c>
      <c r="D276" s="91" t="s">
        <v>52</v>
      </c>
      <c r="E276" s="94"/>
      <c r="F276" s="76"/>
      <c r="G276" s="84">
        <f t="shared" si="32"/>
        <v>0</v>
      </c>
    </row>
    <row r="277" spans="1:7" ht="27.6" x14ac:dyDescent="0.25">
      <c r="A277" s="39">
        <v>4</v>
      </c>
      <c r="B277" s="40" t="s">
        <v>74</v>
      </c>
      <c r="C277" s="103">
        <v>60</v>
      </c>
      <c r="D277" s="91" t="s">
        <v>50</v>
      </c>
      <c r="E277" s="94"/>
      <c r="F277" s="76"/>
      <c r="G277" s="84">
        <f t="shared" si="32"/>
        <v>0</v>
      </c>
    </row>
    <row r="278" spans="1:7" x14ac:dyDescent="0.25">
      <c r="A278" s="39">
        <v>5</v>
      </c>
      <c r="B278" s="40" t="s">
        <v>224</v>
      </c>
      <c r="C278" s="103">
        <v>1</v>
      </c>
      <c r="D278" s="91" t="s">
        <v>52</v>
      </c>
      <c r="E278" s="94"/>
      <c r="F278" s="76"/>
      <c r="G278" s="84">
        <f>SUM(E278:F278)*C278</f>
        <v>0</v>
      </c>
    </row>
    <row r="279" spans="1:7" x14ac:dyDescent="0.25">
      <c r="A279" s="39">
        <v>6</v>
      </c>
      <c r="B279" s="40" t="s">
        <v>171</v>
      </c>
      <c r="C279" s="103">
        <v>1</v>
      </c>
      <c r="D279" s="91" t="s">
        <v>52</v>
      </c>
      <c r="E279" s="94"/>
      <c r="F279" s="77" t="s">
        <v>49</v>
      </c>
      <c r="G279" s="84">
        <f>SUM(E279:F279)*C279</f>
        <v>0</v>
      </c>
    </row>
    <row r="280" spans="1:7" x14ac:dyDescent="0.25">
      <c r="A280" s="95"/>
      <c r="B280" s="135" t="s">
        <v>129</v>
      </c>
      <c r="C280" s="135"/>
      <c r="D280" s="136"/>
      <c r="E280" s="88">
        <f>SUMPRODUCT(E274:E279,$C274:$C279)</f>
        <v>0</v>
      </c>
      <c r="F280" s="88">
        <f>SUMPRODUCT(F274:F279,$C274:$C279)</f>
        <v>0</v>
      </c>
      <c r="G280" s="83">
        <f>SUM(G274:G279)</f>
        <v>0</v>
      </c>
    </row>
    <row r="281" spans="1:7" x14ac:dyDescent="0.25">
      <c r="A281" s="81" t="s">
        <v>211</v>
      </c>
      <c r="B281" s="92" t="s">
        <v>130</v>
      </c>
      <c r="C281" s="103"/>
      <c r="D281" s="90"/>
      <c r="E281" s="87"/>
      <c r="F281" s="77"/>
      <c r="G281" s="41"/>
    </row>
    <row r="282" spans="1:7" ht="27.6" x14ac:dyDescent="0.25">
      <c r="A282" s="39">
        <v>1</v>
      </c>
      <c r="B282" s="40" t="s">
        <v>222</v>
      </c>
      <c r="C282" s="103">
        <v>40</v>
      </c>
      <c r="D282" s="91" t="s">
        <v>50</v>
      </c>
      <c r="E282" s="94"/>
      <c r="F282" s="76"/>
      <c r="G282" s="84">
        <f t="shared" ref="G282:G285" si="33">SUM(E282,F282)*C282</f>
        <v>0</v>
      </c>
    </row>
    <row r="283" spans="1:7" x14ac:dyDescent="0.25">
      <c r="A283" s="39">
        <v>2</v>
      </c>
      <c r="B283" s="40" t="s">
        <v>223</v>
      </c>
      <c r="C283" s="103">
        <v>18</v>
      </c>
      <c r="D283" s="91" t="s">
        <v>52</v>
      </c>
      <c r="E283" s="94"/>
      <c r="F283" s="76"/>
      <c r="G283" s="84">
        <f t="shared" si="33"/>
        <v>0</v>
      </c>
    </row>
    <row r="284" spans="1:7" ht="27.6" x14ac:dyDescent="0.25">
      <c r="A284" s="39">
        <v>3</v>
      </c>
      <c r="B284" s="40" t="s">
        <v>73</v>
      </c>
      <c r="C284" s="103">
        <v>1</v>
      </c>
      <c r="D284" s="91" t="s">
        <v>52</v>
      </c>
      <c r="E284" s="94"/>
      <c r="F284" s="76"/>
      <c r="G284" s="84">
        <f t="shared" si="33"/>
        <v>0</v>
      </c>
    </row>
    <row r="285" spans="1:7" ht="27.6" x14ac:dyDescent="0.25">
      <c r="A285" s="39">
        <v>4</v>
      </c>
      <c r="B285" s="40" t="s">
        <v>74</v>
      </c>
      <c r="C285" s="103">
        <v>60</v>
      </c>
      <c r="D285" s="91" t="s">
        <v>50</v>
      </c>
      <c r="E285" s="94"/>
      <c r="F285" s="76"/>
      <c r="G285" s="84">
        <f t="shared" si="33"/>
        <v>0</v>
      </c>
    </row>
    <row r="286" spans="1:7" x14ac:dyDescent="0.25">
      <c r="A286" s="39">
        <v>5</v>
      </c>
      <c r="B286" s="40" t="s">
        <v>224</v>
      </c>
      <c r="C286" s="103">
        <v>1</v>
      </c>
      <c r="D286" s="91" t="s">
        <v>52</v>
      </c>
      <c r="E286" s="94"/>
      <c r="F286" s="76"/>
      <c r="G286" s="84">
        <f>SUM(E286:F286)*C286</f>
        <v>0</v>
      </c>
    </row>
    <row r="287" spans="1:7" x14ac:dyDescent="0.25">
      <c r="A287" s="39">
        <v>6</v>
      </c>
      <c r="B287" s="40" t="s">
        <v>171</v>
      </c>
      <c r="C287" s="103">
        <v>1</v>
      </c>
      <c r="D287" s="91" t="s">
        <v>52</v>
      </c>
      <c r="E287" s="94"/>
      <c r="F287" s="77" t="s">
        <v>49</v>
      </c>
      <c r="G287" s="84">
        <f>SUM(E287:F287)*C287</f>
        <v>0</v>
      </c>
    </row>
    <row r="288" spans="1:7" ht="27.6" x14ac:dyDescent="0.25">
      <c r="A288" s="39">
        <v>7</v>
      </c>
      <c r="B288" s="40" t="s">
        <v>219</v>
      </c>
      <c r="C288" s="114">
        <v>2</v>
      </c>
      <c r="D288" s="91" t="s">
        <v>52</v>
      </c>
      <c r="E288" s="94"/>
      <c r="F288" s="76"/>
      <c r="G288" s="84">
        <f>SUM(E288,F288)*C288</f>
        <v>0</v>
      </c>
    </row>
    <row r="289" spans="1:232" ht="14.25" customHeight="1" x14ac:dyDescent="0.25">
      <c r="A289" s="95"/>
      <c r="B289" s="135" t="s">
        <v>131</v>
      </c>
      <c r="C289" s="135"/>
      <c r="D289" s="136"/>
      <c r="E289" s="88">
        <f>SUMPRODUCT(E282:E288,$C282:$C288)</f>
        <v>0</v>
      </c>
      <c r="F289" s="88">
        <f>SUMPRODUCT(F282:F288,$C282:$C288)</f>
        <v>0</v>
      </c>
      <c r="G289" s="83">
        <f>SUM(G282:G288)</f>
        <v>0</v>
      </c>
    </row>
    <row r="290" spans="1:232" x14ac:dyDescent="0.25">
      <c r="A290" s="81" t="s">
        <v>212</v>
      </c>
      <c r="B290" s="92" t="s">
        <v>134</v>
      </c>
      <c r="C290" s="103"/>
      <c r="D290" s="90"/>
      <c r="E290" s="87"/>
      <c r="F290" s="77"/>
      <c r="G290" s="41"/>
    </row>
    <row r="291" spans="1:232" ht="27.6" x14ac:dyDescent="0.25">
      <c r="A291" s="39">
        <v>1</v>
      </c>
      <c r="B291" s="40" t="s">
        <v>222</v>
      </c>
      <c r="C291" s="103">
        <v>40</v>
      </c>
      <c r="D291" s="91" t="s">
        <v>50</v>
      </c>
      <c r="E291" s="94"/>
      <c r="F291" s="76"/>
      <c r="G291" s="84">
        <f t="shared" ref="G291:G294" si="34">SUM(E291,F291)*C291</f>
        <v>0</v>
      </c>
    </row>
    <row r="292" spans="1:232" x14ac:dyDescent="0.25">
      <c r="A292" s="39">
        <v>2</v>
      </c>
      <c r="B292" s="40" t="s">
        <v>223</v>
      </c>
      <c r="C292" s="103">
        <v>18</v>
      </c>
      <c r="D292" s="91" t="s">
        <v>52</v>
      </c>
      <c r="E292" s="94"/>
      <c r="F292" s="76"/>
      <c r="G292" s="84">
        <f t="shared" si="34"/>
        <v>0</v>
      </c>
    </row>
    <row r="293" spans="1:232" ht="27.6" x14ac:dyDescent="0.25">
      <c r="A293" s="39">
        <v>3</v>
      </c>
      <c r="B293" s="40" t="s">
        <v>73</v>
      </c>
      <c r="C293" s="103">
        <v>1</v>
      </c>
      <c r="D293" s="91" t="s">
        <v>52</v>
      </c>
      <c r="E293" s="94"/>
      <c r="F293" s="76"/>
      <c r="G293" s="84">
        <f t="shared" si="34"/>
        <v>0</v>
      </c>
    </row>
    <row r="294" spans="1:232" ht="27.6" x14ac:dyDescent="0.25">
      <c r="A294" s="39">
        <v>4</v>
      </c>
      <c r="B294" s="40" t="s">
        <v>74</v>
      </c>
      <c r="C294" s="103">
        <v>60</v>
      </c>
      <c r="D294" s="91" t="s">
        <v>50</v>
      </c>
      <c r="E294" s="94"/>
      <c r="F294" s="76"/>
      <c r="G294" s="84">
        <f t="shared" si="34"/>
        <v>0</v>
      </c>
    </row>
    <row r="295" spans="1:232" x14ac:dyDescent="0.25">
      <c r="A295" s="39">
        <v>5</v>
      </c>
      <c r="B295" s="40" t="s">
        <v>224</v>
      </c>
      <c r="C295" s="103">
        <v>1</v>
      </c>
      <c r="D295" s="91" t="s">
        <v>52</v>
      </c>
      <c r="E295" s="94"/>
      <c r="F295" s="76"/>
      <c r="G295" s="84">
        <f>SUM(E295:F295)*C295</f>
        <v>0</v>
      </c>
    </row>
    <row r="296" spans="1:232" x14ac:dyDescent="0.25">
      <c r="A296" s="39">
        <v>6</v>
      </c>
      <c r="B296" s="40" t="s">
        <v>171</v>
      </c>
      <c r="C296" s="103">
        <v>1</v>
      </c>
      <c r="D296" s="91" t="s">
        <v>52</v>
      </c>
      <c r="E296" s="94"/>
      <c r="F296" s="77" t="s">
        <v>49</v>
      </c>
      <c r="G296" s="84">
        <f>SUM(E296:F296)*C296</f>
        <v>0</v>
      </c>
    </row>
    <row r="297" spans="1:232" x14ac:dyDescent="0.25">
      <c r="A297" s="95"/>
      <c r="B297" s="135" t="s">
        <v>135</v>
      </c>
      <c r="C297" s="135"/>
      <c r="D297" s="136"/>
      <c r="E297" s="88">
        <f>SUMPRODUCT(E291:E296,$C291:$C296)</f>
        <v>0</v>
      </c>
      <c r="F297" s="88">
        <f>SUMPRODUCT(F291:F296,$C291:$C296)</f>
        <v>0</v>
      </c>
      <c r="G297" s="83">
        <f>SUM(G291:G296)</f>
        <v>0</v>
      </c>
    </row>
    <row r="298" spans="1:232" x14ac:dyDescent="0.25">
      <c r="A298" s="81" t="s">
        <v>213</v>
      </c>
      <c r="B298" s="92" t="s">
        <v>62</v>
      </c>
      <c r="C298" s="103"/>
      <c r="D298" s="90"/>
      <c r="E298" s="87"/>
      <c r="F298" s="77"/>
      <c r="G298" s="41"/>
    </row>
    <row r="299" spans="1:232" ht="27.6" x14ac:dyDescent="0.25">
      <c r="A299" s="39">
        <v>1</v>
      </c>
      <c r="B299" s="40" t="s">
        <v>222</v>
      </c>
      <c r="C299" s="103">
        <v>40</v>
      </c>
      <c r="D299" s="91" t="s">
        <v>50</v>
      </c>
      <c r="E299" s="94"/>
      <c r="F299" s="76"/>
      <c r="G299" s="84">
        <f t="shared" ref="G299:G302" si="35">SUM(E299,F299)*C299</f>
        <v>0</v>
      </c>
    </row>
    <row r="300" spans="1:232" x14ac:dyDescent="0.25">
      <c r="A300" s="39">
        <v>2</v>
      </c>
      <c r="B300" s="40" t="s">
        <v>223</v>
      </c>
      <c r="C300" s="103">
        <v>18</v>
      </c>
      <c r="D300" s="91" t="s">
        <v>52</v>
      </c>
      <c r="E300" s="94"/>
      <c r="F300" s="76"/>
      <c r="G300" s="84">
        <f t="shared" si="35"/>
        <v>0</v>
      </c>
    </row>
    <row r="301" spans="1:232" ht="27.6" x14ac:dyDescent="0.25">
      <c r="A301" s="39">
        <v>3</v>
      </c>
      <c r="B301" s="40" t="s">
        <v>73</v>
      </c>
      <c r="C301" s="103">
        <v>1</v>
      </c>
      <c r="D301" s="91" t="s">
        <v>52</v>
      </c>
      <c r="E301" s="94"/>
      <c r="F301" s="76"/>
      <c r="G301" s="84">
        <f t="shared" si="35"/>
        <v>0</v>
      </c>
    </row>
    <row r="302" spans="1:232" ht="27.6" x14ac:dyDescent="0.25">
      <c r="A302" s="39">
        <v>4</v>
      </c>
      <c r="B302" s="40" t="s">
        <v>74</v>
      </c>
      <c r="C302" s="103">
        <v>60</v>
      </c>
      <c r="D302" s="91" t="s">
        <v>50</v>
      </c>
      <c r="E302" s="94"/>
      <c r="F302" s="76"/>
      <c r="G302" s="84">
        <f t="shared" si="35"/>
        <v>0</v>
      </c>
    </row>
    <row r="303" spans="1:232" x14ac:dyDescent="0.25">
      <c r="A303" s="39">
        <v>5</v>
      </c>
      <c r="B303" s="40" t="s">
        <v>224</v>
      </c>
      <c r="C303" s="103">
        <v>1</v>
      </c>
      <c r="D303" s="91" t="s">
        <v>52</v>
      </c>
      <c r="E303" s="94"/>
      <c r="F303" s="76"/>
      <c r="G303" s="84">
        <f>SUM(E303:F303)*C303</f>
        <v>0</v>
      </c>
    </row>
    <row r="304" spans="1:232" s="96" customFormat="1" x14ac:dyDescent="0.25">
      <c r="A304" s="39">
        <v>6</v>
      </c>
      <c r="B304" s="40" t="s">
        <v>171</v>
      </c>
      <c r="C304" s="103">
        <v>1</v>
      </c>
      <c r="D304" s="91" t="s">
        <v>52</v>
      </c>
      <c r="E304" s="94"/>
      <c r="F304" s="77" t="s">
        <v>49</v>
      </c>
      <c r="G304" s="84">
        <f>SUM(E304:F304)*C304</f>
        <v>0</v>
      </c>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row>
    <row r="305" spans="1:232" x14ac:dyDescent="0.25">
      <c r="A305" s="95"/>
      <c r="B305" s="135" t="s">
        <v>59</v>
      </c>
      <c r="C305" s="135"/>
      <c r="D305" s="136"/>
      <c r="E305" s="88">
        <f>SUMPRODUCT(E299:E304,$C299:$C304)</f>
        <v>0</v>
      </c>
      <c r="F305" s="88">
        <f>SUMPRODUCT(F299:F304,$C299:$C304)</f>
        <v>0</v>
      </c>
      <c r="G305" s="83">
        <f>SUM(G299:G304)</f>
        <v>0</v>
      </c>
    </row>
    <row r="306" spans="1:232" x14ac:dyDescent="0.25">
      <c r="A306" s="81" t="s">
        <v>214</v>
      </c>
      <c r="B306" s="92" t="s">
        <v>180</v>
      </c>
      <c r="C306" s="103"/>
      <c r="D306" s="90"/>
      <c r="E306" s="87"/>
      <c r="F306" s="77"/>
      <c r="G306" s="41"/>
    </row>
    <row r="307" spans="1:232" s="96" customFormat="1" ht="27.6" x14ac:dyDescent="0.25">
      <c r="A307" s="39">
        <v>1</v>
      </c>
      <c r="B307" s="40" t="s">
        <v>222</v>
      </c>
      <c r="C307" s="103">
        <v>40</v>
      </c>
      <c r="D307" s="91" t="s">
        <v>50</v>
      </c>
      <c r="E307" s="94"/>
      <c r="F307" s="76"/>
      <c r="G307" s="84">
        <f t="shared" ref="G307:G310" si="36">SUM(E307,F307)*C307</f>
        <v>0</v>
      </c>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row>
    <row r="308" spans="1:232" s="96" customFormat="1" x14ac:dyDescent="0.25">
      <c r="A308" s="39">
        <v>2</v>
      </c>
      <c r="B308" s="40" t="s">
        <v>223</v>
      </c>
      <c r="C308" s="103">
        <v>18</v>
      </c>
      <c r="D308" s="91" t="s">
        <v>52</v>
      </c>
      <c r="E308" s="94"/>
      <c r="F308" s="76"/>
      <c r="G308" s="84">
        <f t="shared" si="36"/>
        <v>0</v>
      </c>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row>
    <row r="309" spans="1:232" s="96" customFormat="1" ht="27.6" x14ac:dyDescent="0.25">
      <c r="A309" s="39">
        <v>3</v>
      </c>
      <c r="B309" s="40" t="s">
        <v>73</v>
      </c>
      <c r="C309" s="103">
        <v>1</v>
      </c>
      <c r="D309" s="91" t="s">
        <v>52</v>
      </c>
      <c r="E309" s="94"/>
      <c r="F309" s="76"/>
      <c r="G309" s="84">
        <f t="shared" si="36"/>
        <v>0</v>
      </c>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row>
    <row r="310" spans="1:232" ht="27.6" x14ac:dyDescent="0.25">
      <c r="A310" s="39">
        <v>4</v>
      </c>
      <c r="B310" s="40" t="s">
        <v>74</v>
      </c>
      <c r="C310" s="103">
        <v>60</v>
      </c>
      <c r="D310" s="91" t="s">
        <v>50</v>
      </c>
      <c r="E310" s="94"/>
      <c r="F310" s="76"/>
      <c r="G310" s="84">
        <f t="shared" si="36"/>
        <v>0</v>
      </c>
    </row>
    <row r="311" spans="1:232" x14ac:dyDescent="0.25">
      <c r="A311" s="39">
        <v>5</v>
      </c>
      <c r="B311" s="40" t="s">
        <v>224</v>
      </c>
      <c r="C311" s="103">
        <v>1</v>
      </c>
      <c r="D311" s="91" t="s">
        <v>52</v>
      </c>
      <c r="E311" s="94"/>
      <c r="F311" s="76"/>
      <c r="G311" s="84">
        <f>SUM(E311:F311)*C311</f>
        <v>0</v>
      </c>
    </row>
    <row r="312" spans="1:232" x14ac:dyDescent="0.25">
      <c r="A312" s="39">
        <v>6</v>
      </c>
      <c r="B312" s="40" t="s">
        <v>171</v>
      </c>
      <c r="C312" s="103">
        <v>1</v>
      </c>
      <c r="D312" s="91" t="s">
        <v>52</v>
      </c>
      <c r="E312" s="94"/>
      <c r="F312" s="77" t="s">
        <v>49</v>
      </c>
      <c r="G312" s="84">
        <f>SUM(E312:F312)*C312</f>
        <v>0</v>
      </c>
    </row>
    <row r="313" spans="1:232" s="96" customFormat="1" x14ac:dyDescent="0.25">
      <c r="A313" s="95"/>
      <c r="B313" s="135" t="s">
        <v>60</v>
      </c>
      <c r="C313" s="135"/>
      <c r="D313" s="136"/>
      <c r="E313" s="88">
        <f>SUMPRODUCT(E307:E312,$C307:$C312)</f>
        <v>0</v>
      </c>
      <c r="F313" s="88">
        <f>SUMPRODUCT(F307:F312,$C307:$C312)</f>
        <v>0</v>
      </c>
      <c r="G313" s="83">
        <f>SUM(G307:G312)</f>
        <v>0</v>
      </c>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row>
    <row r="314" spans="1:232" x14ac:dyDescent="0.25">
      <c r="A314" s="81" t="s">
        <v>215</v>
      </c>
      <c r="B314" s="92" t="s">
        <v>61</v>
      </c>
      <c r="C314" s="103"/>
      <c r="D314" s="90"/>
      <c r="E314" s="87"/>
      <c r="F314" s="77"/>
      <c r="G314" s="41"/>
    </row>
    <row r="315" spans="1:232" ht="27.6" x14ac:dyDescent="0.25">
      <c r="A315" s="39">
        <v>1</v>
      </c>
      <c r="B315" s="40" t="s">
        <v>222</v>
      </c>
      <c r="C315" s="103">
        <v>40</v>
      </c>
      <c r="D315" s="91" t="s">
        <v>50</v>
      </c>
      <c r="E315" s="94"/>
      <c r="F315" s="76"/>
      <c r="G315" s="84">
        <f t="shared" ref="G315:G318" si="37">SUM(E315,F315)*C315</f>
        <v>0</v>
      </c>
    </row>
    <row r="316" spans="1:232" s="96" customFormat="1" x14ac:dyDescent="0.25">
      <c r="A316" s="39">
        <v>2</v>
      </c>
      <c r="B316" s="40" t="s">
        <v>223</v>
      </c>
      <c r="C316" s="103">
        <v>18</v>
      </c>
      <c r="D316" s="91" t="s">
        <v>52</v>
      </c>
      <c r="E316" s="94"/>
      <c r="F316" s="76"/>
      <c r="G316" s="84">
        <f t="shared" si="37"/>
        <v>0</v>
      </c>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row>
    <row r="317" spans="1:232" s="96" customFormat="1" ht="27.6" x14ac:dyDescent="0.25">
      <c r="A317" s="39">
        <v>3</v>
      </c>
      <c r="B317" s="40" t="s">
        <v>73</v>
      </c>
      <c r="C317" s="103">
        <v>1</v>
      </c>
      <c r="D317" s="91" t="s">
        <v>52</v>
      </c>
      <c r="E317" s="94"/>
      <c r="F317" s="76"/>
      <c r="G317" s="84">
        <f t="shared" si="37"/>
        <v>0</v>
      </c>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row>
    <row r="318" spans="1:232" ht="27.6" x14ac:dyDescent="0.25">
      <c r="A318" s="39">
        <v>4</v>
      </c>
      <c r="B318" s="40" t="s">
        <v>74</v>
      </c>
      <c r="C318" s="103">
        <v>60</v>
      </c>
      <c r="D318" s="91" t="s">
        <v>50</v>
      </c>
      <c r="E318" s="94"/>
      <c r="F318" s="76"/>
      <c r="G318" s="84">
        <f t="shared" si="37"/>
        <v>0</v>
      </c>
    </row>
    <row r="319" spans="1:232" x14ac:dyDescent="0.25">
      <c r="A319" s="39">
        <v>5</v>
      </c>
      <c r="B319" s="40" t="s">
        <v>224</v>
      </c>
      <c r="C319" s="103">
        <v>1</v>
      </c>
      <c r="D319" s="91" t="s">
        <v>52</v>
      </c>
      <c r="E319" s="94"/>
      <c r="F319" s="76"/>
      <c r="G319" s="84">
        <f>SUM(E319:F319)*C319</f>
        <v>0</v>
      </c>
    </row>
    <row r="320" spans="1:232" s="96" customFormat="1" x14ac:dyDescent="0.25">
      <c r="A320" s="39">
        <v>6</v>
      </c>
      <c r="B320" s="40" t="s">
        <v>171</v>
      </c>
      <c r="C320" s="103">
        <v>1</v>
      </c>
      <c r="D320" s="91" t="s">
        <v>52</v>
      </c>
      <c r="E320" s="94"/>
      <c r="F320" s="77" t="s">
        <v>49</v>
      </c>
      <c r="G320" s="84">
        <f>SUM(E320:F320)*C320</f>
        <v>0</v>
      </c>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row>
    <row r="321" spans="1:232" ht="27.6" x14ac:dyDescent="0.25">
      <c r="A321" s="39">
        <v>7</v>
      </c>
      <c r="B321" s="40" t="s">
        <v>219</v>
      </c>
      <c r="C321" s="114">
        <v>2</v>
      </c>
      <c r="D321" s="91" t="s">
        <v>52</v>
      </c>
      <c r="E321" s="94"/>
      <c r="F321" s="76"/>
      <c r="G321" s="84">
        <f>SUM(E321,F321)*C321</f>
        <v>0</v>
      </c>
    </row>
    <row r="322" spans="1:232" s="96" customFormat="1" x14ac:dyDescent="0.25">
      <c r="A322" s="95"/>
      <c r="B322" s="135" t="s">
        <v>63</v>
      </c>
      <c r="C322" s="135"/>
      <c r="D322" s="136"/>
      <c r="E322" s="88">
        <f>SUMPRODUCT(E315:E321,$C315:$C321)</f>
        <v>0</v>
      </c>
      <c r="F322" s="88">
        <f>SUMPRODUCT(F315:F321,$C315:$C321)</f>
        <v>0</v>
      </c>
      <c r="G322" s="83">
        <f>SUM(G315:G321)</f>
        <v>0</v>
      </c>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row>
    <row r="323" spans="1:232" x14ac:dyDescent="0.25">
      <c r="A323" s="81" t="s">
        <v>216</v>
      </c>
      <c r="B323" s="92" t="s">
        <v>91</v>
      </c>
      <c r="C323" s="103"/>
      <c r="D323" s="90"/>
      <c r="E323" s="87"/>
      <c r="F323" s="77"/>
      <c r="G323" s="41"/>
    </row>
    <row r="324" spans="1:232" ht="27.6" x14ac:dyDescent="0.25">
      <c r="A324" s="39">
        <v>1</v>
      </c>
      <c r="B324" s="40" t="s">
        <v>222</v>
      </c>
      <c r="C324" s="103">
        <v>40</v>
      </c>
      <c r="D324" s="91" t="s">
        <v>50</v>
      </c>
      <c r="E324" s="94"/>
      <c r="F324" s="76"/>
      <c r="G324" s="84">
        <f t="shared" ref="G324:G327" si="38">SUM(E324,F324)*C324</f>
        <v>0</v>
      </c>
    </row>
    <row r="325" spans="1:232" x14ac:dyDescent="0.25">
      <c r="A325" s="39">
        <v>2</v>
      </c>
      <c r="B325" s="40" t="s">
        <v>223</v>
      </c>
      <c r="C325" s="103">
        <v>18</v>
      </c>
      <c r="D325" s="91" t="s">
        <v>52</v>
      </c>
      <c r="E325" s="94"/>
      <c r="F325" s="76"/>
      <c r="G325" s="84">
        <f t="shared" si="38"/>
        <v>0</v>
      </c>
    </row>
    <row r="326" spans="1:232" ht="27.6" x14ac:dyDescent="0.25">
      <c r="A326" s="39">
        <v>3</v>
      </c>
      <c r="B326" s="40" t="s">
        <v>73</v>
      </c>
      <c r="C326" s="103">
        <v>1</v>
      </c>
      <c r="D326" s="91" t="s">
        <v>52</v>
      </c>
      <c r="E326" s="94"/>
      <c r="F326" s="76"/>
      <c r="G326" s="84">
        <f t="shared" si="38"/>
        <v>0</v>
      </c>
    </row>
    <row r="327" spans="1:232" ht="27.6" x14ac:dyDescent="0.25">
      <c r="A327" s="39">
        <v>4</v>
      </c>
      <c r="B327" s="40" t="s">
        <v>74</v>
      </c>
      <c r="C327" s="103">
        <v>60</v>
      </c>
      <c r="D327" s="91" t="s">
        <v>50</v>
      </c>
      <c r="E327" s="94"/>
      <c r="F327" s="76"/>
      <c r="G327" s="84">
        <f t="shared" si="38"/>
        <v>0</v>
      </c>
    </row>
    <row r="328" spans="1:232" x14ac:dyDescent="0.25">
      <c r="A328" s="39">
        <v>5</v>
      </c>
      <c r="B328" s="40" t="s">
        <v>224</v>
      </c>
      <c r="C328" s="103">
        <v>1</v>
      </c>
      <c r="D328" s="91" t="s">
        <v>52</v>
      </c>
      <c r="E328" s="94"/>
      <c r="F328" s="76"/>
      <c r="G328" s="84">
        <f>SUM(E328:F328)*C328</f>
        <v>0</v>
      </c>
    </row>
    <row r="329" spans="1:232" x14ac:dyDescent="0.25">
      <c r="A329" s="39">
        <v>6</v>
      </c>
      <c r="B329" s="40" t="s">
        <v>171</v>
      </c>
      <c r="C329" s="103">
        <v>1</v>
      </c>
      <c r="D329" s="91" t="s">
        <v>52</v>
      </c>
      <c r="E329" s="94"/>
      <c r="F329" s="77" t="s">
        <v>49</v>
      </c>
      <c r="G329" s="84">
        <f>SUM(E329:F329)*C329</f>
        <v>0</v>
      </c>
    </row>
    <row r="330" spans="1:232" x14ac:dyDescent="0.25">
      <c r="A330" s="95"/>
      <c r="B330" s="135" t="s">
        <v>92</v>
      </c>
      <c r="C330" s="135"/>
      <c r="D330" s="136"/>
      <c r="E330" s="88">
        <f>SUMPRODUCT(E324:E329,$C324:$C329)</f>
        <v>0</v>
      </c>
      <c r="F330" s="88">
        <f>SUMPRODUCT(F324:F329,$C324:$C329)</f>
        <v>0</v>
      </c>
      <c r="G330" s="112">
        <f>SUM(G324:G329)</f>
        <v>0</v>
      </c>
    </row>
    <row r="331" spans="1:232" x14ac:dyDescent="0.25">
      <c r="A331" s="81" t="s">
        <v>217</v>
      </c>
      <c r="B331" s="92" t="s">
        <v>181</v>
      </c>
      <c r="C331" s="103"/>
      <c r="D331" s="90"/>
      <c r="E331" s="87"/>
      <c r="F331" s="77"/>
      <c r="G331" s="41"/>
    </row>
    <row r="332" spans="1:232" ht="27.6" x14ac:dyDescent="0.25">
      <c r="A332" s="39">
        <v>1</v>
      </c>
      <c r="B332" s="40" t="s">
        <v>222</v>
      </c>
      <c r="C332" s="103">
        <v>40</v>
      </c>
      <c r="D332" s="91" t="s">
        <v>50</v>
      </c>
      <c r="E332" s="94"/>
      <c r="F332" s="76"/>
      <c r="G332" s="84">
        <f t="shared" ref="G332:G335" si="39">SUM(E332,F332)*C332</f>
        <v>0</v>
      </c>
    </row>
    <row r="333" spans="1:232" x14ac:dyDescent="0.25">
      <c r="A333" s="39">
        <v>2</v>
      </c>
      <c r="B333" s="40" t="s">
        <v>223</v>
      </c>
      <c r="C333" s="103">
        <v>18</v>
      </c>
      <c r="D333" s="91" t="s">
        <v>52</v>
      </c>
      <c r="E333" s="94"/>
      <c r="F333" s="76"/>
      <c r="G333" s="84">
        <f t="shared" si="39"/>
        <v>0</v>
      </c>
    </row>
    <row r="334" spans="1:232" ht="27.6" x14ac:dyDescent="0.25">
      <c r="A334" s="39">
        <v>3</v>
      </c>
      <c r="B334" s="40" t="s">
        <v>73</v>
      </c>
      <c r="C334" s="103">
        <v>1</v>
      </c>
      <c r="D334" s="91" t="s">
        <v>52</v>
      </c>
      <c r="E334" s="94"/>
      <c r="F334" s="76"/>
      <c r="G334" s="84">
        <f t="shared" si="39"/>
        <v>0</v>
      </c>
    </row>
    <row r="335" spans="1:232" ht="27.6" x14ac:dyDescent="0.25">
      <c r="A335" s="39">
        <v>4</v>
      </c>
      <c r="B335" s="40" t="s">
        <v>74</v>
      </c>
      <c r="C335" s="103">
        <v>60</v>
      </c>
      <c r="D335" s="91" t="s">
        <v>50</v>
      </c>
      <c r="E335" s="94"/>
      <c r="F335" s="76"/>
      <c r="G335" s="84">
        <f t="shared" si="39"/>
        <v>0</v>
      </c>
    </row>
    <row r="336" spans="1:232" x14ac:dyDescent="0.25">
      <c r="A336" s="39">
        <v>5</v>
      </c>
      <c r="B336" s="40" t="s">
        <v>224</v>
      </c>
      <c r="C336" s="103">
        <v>1</v>
      </c>
      <c r="D336" s="91" t="s">
        <v>52</v>
      </c>
      <c r="E336" s="94"/>
      <c r="F336" s="76"/>
      <c r="G336" s="84">
        <f>SUM(E336:F336)*C336</f>
        <v>0</v>
      </c>
    </row>
    <row r="337" spans="1:7" x14ac:dyDescent="0.25">
      <c r="A337" s="39">
        <v>6</v>
      </c>
      <c r="B337" s="40" t="s">
        <v>171</v>
      </c>
      <c r="C337" s="103">
        <v>1</v>
      </c>
      <c r="D337" s="91" t="s">
        <v>52</v>
      </c>
      <c r="E337" s="94"/>
      <c r="F337" s="77" t="s">
        <v>49</v>
      </c>
      <c r="G337" s="84">
        <f>SUM(E337:F337)*C337</f>
        <v>0</v>
      </c>
    </row>
    <row r="338" spans="1:7" ht="27.6" x14ac:dyDescent="0.25">
      <c r="A338" s="39">
        <v>7</v>
      </c>
      <c r="B338" s="40" t="s">
        <v>219</v>
      </c>
      <c r="C338" s="114">
        <v>2</v>
      </c>
      <c r="D338" s="91" t="s">
        <v>52</v>
      </c>
      <c r="E338" s="94"/>
      <c r="F338" s="76"/>
      <c r="G338" s="84">
        <f>SUM(E338,F338)*C338</f>
        <v>0</v>
      </c>
    </row>
    <row r="339" spans="1:7" x14ac:dyDescent="0.25">
      <c r="A339" s="95"/>
      <c r="B339" s="135" t="s">
        <v>119</v>
      </c>
      <c r="C339" s="135"/>
      <c r="D339" s="136"/>
      <c r="E339" s="88">
        <f>SUMPRODUCT(E332:E338,$C332:$C338)</f>
        <v>0</v>
      </c>
      <c r="F339" s="88">
        <f>SUMPRODUCT(F332:F338,$C332:$C338)</f>
        <v>0</v>
      </c>
      <c r="G339" s="83">
        <f>SUM(G332:G338)</f>
        <v>0</v>
      </c>
    </row>
    <row r="340" spans="1:7" x14ac:dyDescent="0.25">
      <c r="A340" s="81">
        <v>41</v>
      </c>
      <c r="B340" s="104" t="s">
        <v>122</v>
      </c>
      <c r="C340" s="103"/>
      <c r="D340" s="90"/>
      <c r="E340" s="87"/>
      <c r="F340" s="77"/>
      <c r="G340" s="41"/>
    </row>
    <row r="341" spans="1:7" ht="27.6" x14ac:dyDescent="0.25">
      <c r="A341" s="39">
        <v>1</v>
      </c>
      <c r="B341" s="40" t="s">
        <v>222</v>
      </c>
      <c r="C341" s="103">
        <v>40</v>
      </c>
      <c r="D341" s="91" t="s">
        <v>50</v>
      </c>
      <c r="E341" s="94"/>
      <c r="F341" s="76"/>
      <c r="G341" s="84">
        <f t="shared" ref="G341:G344" si="40">SUM(E341,F341)*C341</f>
        <v>0</v>
      </c>
    </row>
    <row r="342" spans="1:7" x14ac:dyDescent="0.25">
      <c r="A342" s="39">
        <v>2</v>
      </c>
      <c r="B342" s="40" t="s">
        <v>223</v>
      </c>
      <c r="C342" s="103">
        <v>18</v>
      </c>
      <c r="D342" s="91" t="s">
        <v>52</v>
      </c>
      <c r="E342" s="94"/>
      <c r="F342" s="76"/>
      <c r="G342" s="84">
        <f t="shared" si="40"/>
        <v>0</v>
      </c>
    </row>
    <row r="343" spans="1:7" ht="27.6" x14ac:dyDescent="0.25">
      <c r="A343" s="39">
        <v>3</v>
      </c>
      <c r="B343" s="40" t="s">
        <v>73</v>
      </c>
      <c r="C343" s="103">
        <v>1</v>
      </c>
      <c r="D343" s="91" t="s">
        <v>52</v>
      </c>
      <c r="E343" s="94"/>
      <c r="F343" s="76"/>
      <c r="G343" s="84">
        <f t="shared" si="40"/>
        <v>0</v>
      </c>
    </row>
    <row r="344" spans="1:7" ht="27.6" x14ac:dyDescent="0.25">
      <c r="A344" s="39">
        <v>4</v>
      </c>
      <c r="B344" s="40" t="s">
        <v>74</v>
      </c>
      <c r="C344" s="103">
        <v>60</v>
      </c>
      <c r="D344" s="91" t="s">
        <v>50</v>
      </c>
      <c r="E344" s="94"/>
      <c r="F344" s="76"/>
      <c r="G344" s="84">
        <f t="shared" si="40"/>
        <v>0</v>
      </c>
    </row>
    <row r="345" spans="1:7" x14ac:dyDescent="0.25">
      <c r="A345" s="39">
        <v>5</v>
      </c>
      <c r="B345" s="40" t="s">
        <v>224</v>
      </c>
      <c r="C345" s="103">
        <v>1</v>
      </c>
      <c r="D345" s="91" t="s">
        <v>52</v>
      </c>
      <c r="E345" s="94"/>
      <c r="F345" s="76"/>
      <c r="G345" s="84">
        <f>SUM(E345:F345)*C345</f>
        <v>0</v>
      </c>
    </row>
    <row r="346" spans="1:7" x14ac:dyDescent="0.25">
      <c r="A346" s="39">
        <v>6</v>
      </c>
      <c r="B346" s="40" t="s">
        <v>171</v>
      </c>
      <c r="C346" s="103">
        <v>1</v>
      </c>
      <c r="D346" s="91" t="s">
        <v>52</v>
      </c>
      <c r="E346" s="94"/>
      <c r="F346" s="77" t="s">
        <v>49</v>
      </c>
      <c r="G346" s="84">
        <f>SUM(E346:F346)*C346</f>
        <v>0</v>
      </c>
    </row>
    <row r="347" spans="1:7" x14ac:dyDescent="0.25">
      <c r="A347" s="95"/>
      <c r="B347" s="135" t="s">
        <v>123</v>
      </c>
      <c r="C347" s="135"/>
      <c r="D347" s="136"/>
      <c r="E347" s="88">
        <f>SUMPRODUCT(E341:E346,$C341:$C346)</f>
        <v>0</v>
      </c>
      <c r="F347" s="82">
        <f>SUMPRODUCT(F341:F346,$C341:$C346)</f>
        <v>0</v>
      </c>
      <c r="G347" s="83">
        <f>SUM(G341:G346)</f>
        <v>0</v>
      </c>
    </row>
    <row r="348" spans="1:7" x14ac:dyDescent="0.25">
      <c r="A348" s="81" t="s">
        <v>218</v>
      </c>
      <c r="B348" s="92" t="s">
        <v>132</v>
      </c>
      <c r="C348" s="103"/>
      <c r="D348" s="90"/>
      <c r="E348" s="87"/>
      <c r="F348" s="77"/>
      <c r="G348" s="41"/>
    </row>
    <row r="349" spans="1:7" ht="27.6" x14ac:dyDescent="0.25">
      <c r="A349" s="39">
        <v>1</v>
      </c>
      <c r="B349" s="40" t="s">
        <v>222</v>
      </c>
      <c r="C349" s="103">
        <v>40</v>
      </c>
      <c r="D349" s="91" t="s">
        <v>50</v>
      </c>
      <c r="E349" s="94"/>
      <c r="F349" s="76"/>
      <c r="G349" s="84">
        <f t="shared" ref="G349:G352" si="41">SUM(E349,F349)*C349</f>
        <v>0</v>
      </c>
    </row>
    <row r="350" spans="1:7" x14ac:dyDescent="0.25">
      <c r="A350" s="39">
        <v>2</v>
      </c>
      <c r="B350" s="40" t="s">
        <v>223</v>
      </c>
      <c r="C350" s="103">
        <v>18</v>
      </c>
      <c r="D350" s="91" t="s">
        <v>52</v>
      </c>
      <c r="E350" s="94"/>
      <c r="F350" s="76"/>
      <c r="G350" s="84">
        <f t="shared" si="41"/>
        <v>0</v>
      </c>
    </row>
    <row r="351" spans="1:7" ht="27.6" x14ac:dyDescent="0.25">
      <c r="A351" s="39">
        <v>3</v>
      </c>
      <c r="B351" s="40" t="s">
        <v>73</v>
      </c>
      <c r="C351" s="103">
        <v>1</v>
      </c>
      <c r="D351" s="91" t="s">
        <v>52</v>
      </c>
      <c r="E351" s="94"/>
      <c r="F351" s="76"/>
      <c r="G351" s="84">
        <f t="shared" si="41"/>
        <v>0</v>
      </c>
    </row>
    <row r="352" spans="1:7" ht="27.6" x14ac:dyDescent="0.25">
      <c r="A352" s="39">
        <v>4</v>
      </c>
      <c r="B352" s="40" t="s">
        <v>74</v>
      </c>
      <c r="C352" s="103">
        <v>60</v>
      </c>
      <c r="D352" s="91" t="s">
        <v>50</v>
      </c>
      <c r="E352" s="94"/>
      <c r="F352" s="76"/>
      <c r="G352" s="84">
        <f t="shared" si="41"/>
        <v>0</v>
      </c>
    </row>
    <row r="353" spans="1:8" x14ac:dyDescent="0.25">
      <c r="A353" s="39">
        <v>5</v>
      </c>
      <c r="B353" s="40" t="s">
        <v>224</v>
      </c>
      <c r="C353" s="103">
        <v>1</v>
      </c>
      <c r="D353" s="91" t="s">
        <v>52</v>
      </c>
      <c r="E353" s="94"/>
      <c r="F353" s="76"/>
      <c r="G353" s="84">
        <f>SUM(E353:F353)*C353</f>
        <v>0</v>
      </c>
    </row>
    <row r="354" spans="1:8" x14ac:dyDescent="0.25">
      <c r="A354" s="39">
        <v>6</v>
      </c>
      <c r="B354" s="40" t="s">
        <v>171</v>
      </c>
      <c r="C354" s="103">
        <v>1</v>
      </c>
      <c r="D354" s="91" t="s">
        <v>52</v>
      </c>
      <c r="E354" s="94"/>
      <c r="F354" s="77" t="s">
        <v>49</v>
      </c>
      <c r="G354" s="84">
        <f>SUM(E354:F354)*C354</f>
        <v>0</v>
      </c>
    </row>
    <row r="355" spans="1:8" x14ac:dyDescent="0.25">
      <c r="A355" s="95"/>
      <c r="B355" s="135" t="s">
        <v>133</v>
      </c>
      <c r="C355" s="135"/>
      <c r="D355" s="136"/>
      <c r="E355" s="88">
        <f>SUMPRODUCT(E349:E354,$C349:$C354)</f>
        <v>0</v>
      </c>
      <c r="F355" s="88">
        <f>SUMPRODUCT(F349:F354,$C349:$C354)</f>
        <v>0</v>
      </c>
      <c r="G355" s="83">
        <f>SUM(G349:G354)</f>
        <v>0</v>
      </c>
      <c r="H355" s="115"/>
    </row>
    <row r="356" spans="1:8" ht="15" thickBot="1" x14ac:dyDescent="0.3">
      <c r="A356" s="98"/>
      <c r="B356" s="137" t="s">
        <v>174</v>
      </c>
      <c r="C356" s="137"/>
      <c r="D356" s="138"/>
      <c r="E356" s="99">
        <f>SUM(E305,E313,E322,E330,E339,E347,E355,E297,E289,E280,E272,E264,E255,E247,E239,E231,E223,E214,E206,E198,E190,E165,E182,E174,E157,E149,E140,E132,E124,E116,E108,E100,E92,E84,E76,E68,E60,E52,E44,E36,E28,E20)</f>
        <v>0</v>
      </c>
      <c r="F356" s="99">
        <f>SUM(F305,F313,F322,F330,F339,F347,F355,F297,F289,F280,F272,F264,F255,F247,F239,F231,F223,F214,F206,F198,F190,F165,F182,F174,F157,F149,F140,F132,F124,F116,F108,F100,F92,F84,F76,F68,F60,F52,F44,F36,F28,F20)</f>
        <v>0</v>
      </c>
      <c r="G356" s="99">
        <f>SUM(G305,G313,G322,G330,G339,G347,G355,G297,G289,G280,G272,G264,G255,G247,G239,G231,G223,G214,G206,G198,G190,G165,G182,G174,G157,G149,G140,G132,G124,G116,G108,G100,G92,G84,G76,G68,G60,G52,G44,G36,G28,G20)</f>
        <v>0</v>
      </c>
    </row>
    <row r="357" spans="1:8" ht="15" thickBot="1" x14ac:dyDescent="0.3">
      <c r="A357" s="97"/>
      <c r="B357" s="133" t="s">
        <v>138</v>
      </c>
      <c r="C357" s="133"/>
      <c r="D357" s="134"/>
      <c r="E357" s="100">
        <f>TRUNC(E356*(1+$G$2),2)</f>
        <v>0</v>
      </c>
      <c r="F357" s="101">
        <f>TRUNC(F356*(1+$G$2),2)</f>
        <v>0</v>
      </c>
      <c r="G357" s="102">
        <f>SUM(E357:F357)</f>
        <v>0</v>
      </c>
    </row>
  </sheetData>
  <sheetProtection algorithmName="SHA-512" hashValue="qGssu7krenkEdb7SRGPUfbelXnmz0r3/12/itVEUFqHs6CIgrD1EfTn8Qik+BIAt/rjH078ZAVwJHHojFyMKlA==" saltValue="N4WdZNeqfYv9mqIDpnqz3w==" spinCount="100000" sheet="1" selectLockedCells="1"/>
  <mergeCells count="59">
    <mergeCell ref="A1:G1"/>
    <mergeCell ref="E2:F2"/>
    <mergeCell ref="E3:F3"/>
    <mergeCell ref="E4:F4"/>
    <mergeCell ref="A10:A11"/>
    <mergeCell ref="B10:B11"/>
    <mergeCell ref="C10:C11"/>
    <mergeCell ref="D10:D11"/>
    <mergeCell ref="E10:F10"/>
    <mergeCell ref="A5:G5"/>
    <mergeCell ref="A6:G6"/>
    <mergeCell ref="D7:E7"/>
    <mergeCell ref="D8:G8"/>
    <mergeCell ref="A9:G9"/>
    <mergeCell ref="G10:G11"/>
    <mergeCell ref="B20:D20"/>
    <mergeCell ref="B100:D100"/>
    <mergeCell ref="B28:D28"/>
    <mergeCell ref="B231:D231"/>
    <mergeCell ref="B68:D68"/>
    <mergeCell ref="B157:D157"/>
    <mergeCell ref="B108:D108"/>
    <mergeCell ref="B44:D44"/>
    <mergeCell ref="B174:D174"/>
    <mergeCell ref="B52:D52"/>
    <mergeCell ref="B140:D140"/>
    <mergeCell ref="B132:D132"/>
    <mergeCell ref="B165:D165"/>
    <mergeCell ref="B182:D182"/>
    <mergeCell ref="B36:D36"/>
    <mergeCell ref="B60:D60"/>
    <mergeCell ref="B239:D239"/>
    <mergeCell ref="B247:D247"/>
    <mergeCell ref="B116:D116"/>
    <mergeCell ref="B124:D124"/>
    <mergeCell ref="B198:D198"/>
    <mergeCell ref="B206:D206"/>
    <mergeCell ref="B214:D214"/>
    <mergeCell ref="B223:D223"/>
    <mergeCell ref="B76:D76"/>
    <mergeCell ref="B84:D84"/>
    <mergeCell ref="B92:D92"/>
    <mergeCell ref="B149:D149"/>
    <mergeCell ref="B190:D190"/>
    <mergeCell ref="B255:D255"/>
    <mergeCell ref="B264:D264"/>
    <mergeCell ref="B272:D272"/>
    <mergeCell ref="B280:D280"/>
    <mergeCell ref="B356:D356"/>
    <mergeCell ref="B357:D357"/>
    <mergeCell ref="B289:D289"/>
    <mergeCell ref="B355:D355"/>
    <mergeCell ref="B297:D297"/>
    <mergeCell ref="B347:D347"/>
    <mergeCell ref="B339:D339"/>
    <mergeCell ref="B330:D330"/>
    <mergeCell ref="B322:D322"/>
    <mergeCell ref="B313:D313"/>
    <mergeCell ref="B305:D305"/>
  </mergeCells>
  <conditionalFormatting sqref="B12 B28 B14:B17 B301:B302 B20">
    <cfRule type="containsText" dxfId="248" priority="2030" stopIfTrue="1" operator="containsText" text="x,xx">
      <formula>NOT(ISERROR(SEARCH("x,xx",B12)))</formula>
    </cfRule>
  </conditionalFormatting>
  <conditionalFormatting sqref="B13">
    <cfRule type="containsText" dxfId="247" priority="2024" stopIfTrue="1" operator="containsText" text="x,xx">
      <formula>NOT(ISERROR(SEARCH("x,xx",B13)))</formula>
    </cfRule>
  </conditionalFormatting>
  <conditionalFormatting sqref="B93">
    <cfRule type="containsText" dxfId="246" priority="1933" stopIfTrue="1" operator="containsText" text="x,xx">
      <formula>NOT(ISERROR(SEARCH("x,xx",B93)))</formula>
    </cfRule>
  </conditionalFormatting>
  <conditionalFormatting sqref="B21">
    <cfRule type="containsText" dxfId="245" priority="1894" stopIfTrue="1" operator="containsText" text="x,xx">
      <formula>NOT(ISERROR(SEARCH("x,xx",B21)))</formula>
    </cfRule>
  </conditionalFormatting>
  <conditionalFormatting sqref="B100">
    <cfRule type="containsText" dxfId="244" priority="1860" stopIfTrue="1" operator="containsText" text="x,xx">
      <formula>NOT(ISERROR(SEARCH("x,xx",B100)))</formula>
    </cfRule>
  </conditionalFormatting>
  <conditionalFormatting sqref="B305">
    <cfRule type="containsText" dxfId="243" priority="1857" stopIfTrue="1" operator="containsText" text="x,xx">
      <formula>NOT(ISERROR(SEARCH("x,xx",B305)))</formula>
    </cfRule>
  </conditionalFormatting>
  <conditionalFormatting sqref="B298">
    <cfRule type="containsText" dxfId="242" priority="1854" stopIfTrue="1" operator="containsText" text="x,xx">
      <formula>NOT(ISERROR(SEARCH("x,xx",B298)))</formula>
    </cfRule>
  </conditionalFormatting>
  <conditionalFormatting sqref="B313">
    <cfRule type="containsText" dxfId="241" priority="1846" stopIfTrue="1" operator="containsText" text="x,xx">
      <formula>NOT(ISERROR(SEARCH("x,xx",B313)))</formula>
    </cfRule>
  </conditionalFormatting>
  <conditionalFormatting sqref="B306">
    <cfRule type="containsText" dxfId="240" priority="1843" stopIfTrue="1" operator="containsText" text="x,xx">
      <formula>NOT(ISERROR(SEARCH("x,xx",B306)))</formula>
    </cfRule>
  </conditionalFormatting>
  <conditionalFormatting sqref="B314">
    <cfRule type="containsText" dxfId="239" priority="1831" stopIfTrue="1" operator="containsText" text="x,xx">
      <formula>NOT(ISERROR(SEARCH("x,xx",B314)))</formula>
    </cfRule>
  </conditionalFormatting>
  <conditionalFormatting sqref="B322">
    <cfRule type="containsText" dxfId="238" priority="1835" stopIfTrue="1" operator="containsText" text="x,xx">
      <formula>NOT(ISERROR(SEARCH("x,xx",B322)))</formula>
    </cfRule>
  </conditionalFormatting>
  <conditionalFormatting sqref="B157">
    <cfRule type="containsText" dxfId="237" priority="1780" stopIfTrue="1" operator="containsText" text="x,xx">
      <formula>NOT(ISERROR(SEARCH("x,xx",B157)))</formula>
    </cfRule>
  </conditionalFormatting>
  <conditionalFormatting sqref="B108">
    <cfRule type="containsText" dxfId="236" priority="1733" stopIfTrue="1" operator="containsText" text="x,xx">
      <formula>NOT(ISERROR(SEARCH("x,xx",B108)))</formula>
    </cfRule>
  </conditionalFormatting>
  <conditionalFormatting sqref="B101">
    <cfRule type="containsText" dxfId="235" priority="1730" stopIfTrue="1" operator="containsText" text="x,xx">
      <formula>NOT(ISERROR(SEARCH("x,xx",B101)))</formula>
    </cfRule>
  </conditionalFormatting>
  <conditionalFormatting sqref="B231">
    <cfRule type="containsText" dxfId="234" priority="1721" stopIfTrue="1" operator="containsText" text="x,xx">
      <formula>NOT(ISERROR(SEARCH("x,xx",B231)))</formula>
    </cfRule>
  </conditionalFormatting>
  <conditionalFormatting sqref="B96:B97">
    <cfRule type="containsText" dxfId="233" priority="1639" stopIfTrue="1" operator="containsText" text="x,xx">
      <formula>NOT(ISERROR(SEARCH("x,xx",B96)))</formula>
    </cfRule>
  </conditionalFormatting>
  <conditionalFormatting sqref="B24:B25">
    <cfRule type="containsText" dxfId="232" priority="1636" stopIfTrue="1" operator="containsText" text="x,xx">
      <formula>NOT(ISERROR(SEARCH("x,xx",B24)))</formula>
    </cfRule>
  </conditionalFormatting>
  <conditionalFormatting sqref="B309:B310">
    <cfRule type="containsText" dxfId="231" priority="1624" stopIfTrue="1" operator="containsText" text="x,xx">
      <formula>NOT(ISERROR(SEARCH("x,xx",B309)))</formula>
    </cfRule>
  </conditionalFormatting>
  <conditionalFormatting sqref="B317:B318">
    <cfRule type="containsText" dxfId="230" priority="1622" stopIfTrue="1" operator="containsText" text="x,xx">
      <formula>NOT(ISERROR(SEARCH("x,xx",B317)))</formula>
    </cfRule>
  </conditionalFormatting>
  <conditionalFormatting sqref="B153:B154">
    <cfRule type="containsText" dxfId="229" priority="1620" stopIfTrue="1" operator="containsText" text="x,xx">
      <formula>NOT(ISERROR(SEARCH("x,xx",B153)))</formula>
    </cfRule>
  </conditionalFormatting>
  <conditionalFormatting sqref="B104:B105">
    <cfRule type="containsText" dxfId="228" priority="1618" stopIfTrue="1" operator="containsText" text="x,xx">
      <formula>NOT(ISERROR(SEARCH("x,xx",B104)))</formula>
    </cfRule>
  </conditionalFormatting>
  <conditionalFormatting sqref="B227:B228">
    <cfRule type="containsText" dxfId="227" priority="1616" stopIfTrue="1" operator="containsText" text="x,xx">
      <formula>NOT(ISERROR(SEARCH("x,xx",B227)))</formula>
    </cfRule>
  </conditionalFormatting>
  <conditionalFormatting sqref="B239">
    <cfRule type="containsText" dxfId="226" priority="1537" stopIfTrue="1" operator="containsText" text="x,xx">
      <formula>NOT(ISERROR(SEARCH("x,xx",B239)))</formula>
    </cfRule>
  </conditionalFormatting>
  <conditionalFormatting sqref="B29">
    <cfRule type="containsText" dxfId="225" priority="1504" stopIfTrue="1" operator="containsText" text="x,xx">
      <formula>NOT(ISERROR(SEARCH("x,xx",B29)))</formula>
    </cfRule>
  </conditionalFormatting>
  <conditionalFormatting sqref="B232">
    <cfRule type="containsText" dxfId="224" priority="1467" stopIfTrue="1" operator="containsText" text="x,xx">
      <formula>NOT(ISERROR(SEARCH("x,xx",B232)))</formula>
    </cfRule>
  </conditionalFormatting>
  <conditionalFormatting sqref="B36">
    <cfRule type="containsText" dxfId="223" priority="1452" stopIfTrue="1" operator="containsText" text="x,xx">
      <formula>NOT(ISERROR(SEARCH("x,xx",B36)))</formula>
    </cfRule>
  </conditionalFormatting>
  <conditionalFormatting sqref="B247">
    <cfRule type="containsText" dxfId="222" priority="1451" stopIfTrue="1" operator="containsText" text="x,xx">
      <formula>NOT(ISERROR(SEARCH("x,xx",B247)))</formula>
    </cfRule>
  </conditionalFormatting>
  <conditionalFormatting sqref="B240">
    <cfRule type="containsText" dxfId="221" priority="1449" stopIfTrue="1" operator="containsText" text="x,xx">
      <formula>NOT(ISERROR(SEARCH("x,xx",B240)))</formula>
    </cfRule>
  </conditionalFormatting>
  <conditionalFormatting sqref="B116">
    <cfRule type="containsText" dxfId="220" priority="1448" stopIfTrue="1" operator="containsText" text="x,xx">
      <formula>NOT(ISERROR(SEARCH("x,xx",B116)))</formula>
    </cfRule>
  </conditionalFormatting>
  <conditionalFormatting sqref="B109">
    <cfRule type="containsText" dxfId="219" priority="1445" stopIfTrue="1" operator="containsText" text="x,xx">
      <formula>NOT(ISERROR(SEARCH("x,xx",B109)))</formula>
    </cfRule>
  </conditionalFormatting>
  <conditionalFormatting sqref="B124">
    <cfRule type="containsText" dxfId="218" priority="1438" stopIfTrue="1" operator="containsText" text="x,xx">
      <formula>NOT(ISERROR(SEARCH("x,xx",B124)))</formula>
    </cfRule>
  </conditionalFormatting>
  <conditionalFormatting sqref="B117">
    <cfRule type="containsText" dxfId="217" priority="1436" stopIfTrue="1" operator="containsText" text="x,xx">
      <formula>NOT(ISERROR(SEARCH("x,xx",B117)))</formula>
    </cfRule>
  </conditionalFormatting>
  <conditionalFormatting sqref="B165">
    <cfRule type="containsText" dxfId="216" priority="1416" stopIfTrue="1" operator="containsText" text="x,xx">
      <formula>NOT(ISERROR(SEARCH("x,xx",B165)))</formula>
    </cfRule>
  </conditionalFormatting>
  <conditionalFormatting sqref="B158">
    <cfRule type="containsText" dxfId="215" priority="1414" stopIfTrue="1" operator="containsText" text="x,xx">
      <formula>NOT(ISERROR(SEARCH("x,xx",B158)))</formula>
    </cfRule>
  </conditionalFormatting>
  <conditionalFormatting sqref="B44">
    <cfRule type="containsText" dxfId="214" priority="1412" stopIfTrue="1" operator="containsText" text="x,xx">
      <formula>NOT(ISERROR(SEARCH("x,xx",B44)))</formula>
    </cfRule>
  </conditionalFormatting>
  <conditionalFormatting sqref="B37">
    <cfRule type="containsText" dxfId="213" priority="1410" stopIfTrue="1" operator="containsText" text="x,xx">
      <formula>NOT(ISERROR(SEARCH("x,xx",B37)))</formula>
    </cfRule>
  </conditionalFormatting>
  <conditionalFormatting sqref="B125">
    <cfRule type="containsText" dxfId="212" priority="1384" stopIfTrue="1" operator="containsText" text="x,xx">
      <formula>NOT(ISERROR(SEARCH("x,xx",B125)))</formula>
    </cfRule>
  </conditionalFormatting>
  <conditionalFormatting sqref="B132">
    <cfRule type="containsText" dxfId="211" priority="1383" stopIfTrue="1" operator="containsText" text="x,xx">
      <formula>NOT(ISERROR(SEARCH("x,xx",B132)))</formula>
    </cfRule>
  </conditionalFormatting>
  <conditionalFormatting sqref="B323">
    <cfRule type="containsText" dxfId="210" priority="1382" stopIfTrue="1" operator="containsText" text="x,xx">
      <formula>NOT(ISERROR(SEARCH("x,xx",B323)))</formula>
    </cfRule>
  </conditionalFormatting>
  <conditionalFormatting sqref="B330">
    <cfRule type="containsText" dxfId="209" priority="1381" stopIfTrue="1" operator="containsText" text="x,xx">
      <formula>NOT(ISERROR(SEARCH("x,xx",B330)))</formula>
    </cfRule>
  </conditionalFormatting>
  <conditionalFormatting sqref="B182 B174">
    <cfRule type="containsText" dxfId="208" priority="1319" stopIfTrue="1" operator="containsText" text="x,xx">
      <formula>NOT(ISERROR(SEARCH("x,xx",B174)))</formula>
    </cfRule>
  </conditionalFormatting>
  <conditionalFormatting sqref="B166">
    <cfRule type="containsText" dxfId="207" priority="1315" stopIfTrue="1" operator="containsText" text="x,xx">
      <formula>NOT(ISERROR(SEARCH("x,xx",B166)))</formula>
    </cfRule>
  </conditionalFormatting>
  <conditionalFormatting sqref="B140">
    <cfRule type="containsText" dxfId="206" priority="1216" stopIfTrue="1" operator="containsText" text="x,xx">
      <formula>NOT(ISERROR(SEARCH("x,xx",B140)))</formula>
    </cfRule>
  </conditionalFormatting>
  <conditionalFormatting sqref="B45">
    <cfRule type="containsText" dxfId="205" priority="1251" stopIfTrue="1" operator="containsText" text="x,xx">
      <formula>NOT(ISERROR(SEARCH("x,xx",B45)))</formula>
    </cfRule>
  </conditionalFormatting>
  <conditionalFormatting sqref="B133">
    <cfRule type="containsText" dxfId="204" priority="1214" stopIfTrue="1" operator="containsText" text="x,xx">
      <formula>NOT(ISERROR(SEARCH("x,xx",B133)))</formula>
    </cfRule>
  </conditionalFormatting>
  <conditionalFormatting sqref="B52">
    <cfRule type="containsText" dxfId="203" priority="1219" stopIfTrue="1" operator="containsText" text="x,xx">
      <formula>NOT(ISERROR(SEARCH("x,xx",B52)))</formula>
    </cfRule>
  </conditionalFormatting>
  <conditionalFormatting sqref="B190">
    <cfRule type="containsText" dxfId="202" priority="1203" stopIfTrue="1" operator="containsText" text="x,xx">
      <formula>NOT(ISERROR(SEARCH("x,xx",B190)))</formula>
    </cfRule>
  </conditionalFormatting>
  <conditionalFormatting sqref="B183">
    <cfRule type="containsText" dxfId="201" priority="1201" stopIfTrue="1" operator="containsText" text="x,xx">
      <formula>NOT(ISERROR(SEARCH("x,xx",B183)))</formula>
    </cfRule>
  </conditionalFormatting>
  <conditionalFormatting sqref="B198">
    <cfRule type="containsText" dxfId="200" priority="1187" stopIfTrue="1" operator="containsText" text="x,xx">
      <formula>NOT(ISERROR(SEARCH("x,xx",B198)))</formula>
    </cfRule>
  </conditionalFormatting>
  <conditionalFormatting sqref="B191">
    <cfRule type="containsText" dxfId="199" priority="1185" stopIfTrue="1" operator="containsText" text="x,xx">
      <formula>NOT(ISERROR(SEARCH("x,xx",B191)))</formula>
    </cfRule>
  </conditionalFormatting>
  <conditionalFormatting sqref="B60">
    <cfRule type="containsText" dxfId="198" priority="1184" stopIfTrue="1" operator="containsText" text="x,xx">
      <formula>NOT(ISERROR(SEARCH("x,xx",B60)))</formula>
    </cfRule>
  </conditionalFormatting>
  <conditionalFormatting sqref="B53">
    <cfRule type="containsText" dxfId="197" priority="1182" stopIfTrue="1" operator="containsText" text="x,xx">
      <formula>NOT(ISERROR(SEARCH("x,xx",B53)))</formula>
    </cfRule>
  </conditionalFormatting>
  <conditionalFormatting sqref="B206">
    <cfRule type="containsText" dxfId="196" priority="1181" stopIfTrue="1" operator="containsText" text="x,xx">
      <formula>NOT(ISERROR(SEARCH("x,xx",B206)))</formula>
    </cfRule>
  </conditionalFormatting>
  <conditionalFormatting sqref="B175">
    <cfRule type="containsText" dxfId="195" priority="1171" stopIfTrue="1" operator="containsText" text="x,xx">
      <formula>NOT(ISERROR(SEARCH("x,xx",B175)))</formula>
    </cfRule>
  </conditionalFormatting>
  <conditionalFormatting sqref="B199">
    <cfRule type="containsText" dxfId="194" priority="1112" stopIfTrue="1" operator="containsText" text="x,xx">
      <formula>NOT(ISERROR(SEARCH("x,xx",B199)))</formula>
    </cfRule>
  </conditionalFormatting>
  <conditionalFormatting sqref="B223 B255">
    <cfRule type="containsText" dxfId="193" priority="1069" stopIfTrue="1" operator="containsText" text="x,xx">
      <formula>NOT(ISERROR(SEARCH("x,xx",B223)))</formula>
    </cfRule>
  </conditionalFormatting>
  <conditionalFormatting sqref="B248">
    <cfRule type="containsText" dxfId="192" priority="1066" stopIfTrue="1" operator="containsText" text="x,xx">
      <formula>NOT(ISERROR(SEARCH("x,xx",B248)))</formula>
    </cfRule>
  </conditionalFormatting>
  <conditionalFormatting sqref="B207">
    <cfRule type="containsText" dxfId="191" priority="1008" stopIfTrue="1" operator="containsText" text="x,xx">
      <formula>NOT(ISERROR(SEARCH("x,xx",B207)))</formula>
    </cfRule>
  </conditionalFormatting>
  <conditionalFormatting sqref="B264">
    <cfRule type="containsText" dxfId="190" priority="974" stopIfTrue="1" operator="containsText" text="x,xx">
      <formula>NOT(ISERROR(SEARCH("x,xx",B264)))</formula>
    </cfRule>
  </conditionalFormatting>
  <conditionalFormatting sqref="B256">
    <cfRule type="containsText" dxfId="189" priority="972" stopIfTrue="1" operator="containsText" text="x,xx">
      <formula>NOT(ISERROR(SEARCH("x,xx",B256)))</formula>
    </cfRule>
  </conditionalFormatting>
  <conditionalFormatting sqref="B214">
    <cfRule type="containsText" dxfId="188" priority="977" stopIfTrue="1" operator="containsText" text="x,xx">
      <formula>NOT(ISERROR(SEARCH("x,xx",B214)))</formula>
    </cfRule>
  </conditionalFormatting>
  <conditionalFormatting sqref="B61">
    <cfRule type="containsText" dxfId="187" priority="968" stopIfTrue="1" operator="containsText" text="x,xx">
      <formula>NOT(ISERROR(SEARCH("x,xx",B61)))</formula>
    </cfRule>
  </conditionalFormatting>
  <conditionalFormatting sqref="B68">
    <cfRule type="containsText" dxfId="186" priority="971" stopIfTrue="1" operator="containsText" text="x,xx">
      <formula>NOT(ISERROR(SEARCH("x,xx",B68)))</formula>
    </cfRule>
  </conditionalFormatting>
  <conditionalFormatting sqref="B339">
    <cfRule type="containsText" dxfId="185" priority="961" stopIfTrue="1" operator="containsText" text="x,xx">
      <formula>NOT(ISERROR(SEARCH("x,xx",B339)))</formula>
    </cfRule>
  </conditionalFormatting>
  <conditionalFormatting sqref="B331">
    <cfRule type="containsText" dxfId="184" priority="959" stopIfTrue="1" operator="containsText" text="x,xx">
      <formula>NOT(ISERROR(SEARCH("x,xx",B331)))</formula>
    </cfRule>
  </conditionalFormatting>
  <conditionalFormatting sqref="B149">
    <cfRule type="containsText" dxfId="183" priority="939" stopIfTrue="1" operator="containsText" text="x,xx">
      <formula>NOT(ISERROR(SEARCH("x,xx",B149)))</formula>
    </cfRule>
  </conditionalFormatting>
  <conditionalFormatting sqref="B215">
    <cfRule type="containsText" dxfId="182" priority="930" stopIfTrue="1" operator="containsText" text="x,xx">
      <formula>NOT(ISERROR(SEARCH("x,xx",B215)))</formula>
    </cfRule>
  </conditionalFormatting>
  <conditionalFormatting sqref="B141">
    <cfRule type="containsText" dxfId="181" priority="911" stopIfTrue="1" operator="containsText" text="x,xx">
      <formula>NOT(ISERROR(SEARCH("x,xx",B141)))</formula>
    </cfRule>
  </conditionalFormatting>
  <conditionalFormatting sqref="B356">
    <cfRule type="containsText" dxfId="180" priority="817" stopIfTrue="1" operator="containsText" text="x,xx">
      <formula>NOT(ISERROR(SEARCH("x,xx",B356)))</formula>
    </cfRule>
  </conditionalFormatting>
  <conditionalFormatting sqref="B340">
    <cfRule type="containsText" dxfId="179" priority="762" stopIfTrue="1" operator="containsText" text="x,xx">
      <formula>NOT(ISERROR(SEARCH("x,xx",B340)))</formula>
    </cfRule>
  </conditionalFormatting>
  <conditionalFormatting sqref="B272">
    <cfRule type="containsText" dxfId="178" priority="744" stopIfTrue="1" operator="containsText" text="x,xx">
      <formula>NOT(ISERROR(SEARCH("x,xx",B272)))</formula>
    </cfRule>
  </conditionalFormatting>
  <conditionalFormatting sqref="B265">
    <cfRule type="containsText" dxfId="177" priority="742" stopIfTrue="1" operator="containsText" text="x,xx">
      <formula>NOT(ISERROR(SEARCH("x,xx",B265)))</formula>
    </cfRule>
  </conditionalFormatting>
  <conditionalFormatting sqref="B347">
    <cfRule type="containsText" dxfId="176" priority="747" stopIfTrue="1" operator="containsText" text="x,xx">
      <formula>NOT(ISERROR(SEARCH("x,xx",B347)))</formula>
    </cfRule>
  </conditionalFormatting>
  <conditionalFormatting sqref="B69">
    <cfRule type="containsText" dxfId="175" priority="738" stopIfTrue="1" operator="containsText" text="x,xx">
      <formula>NOT(ISERROR(SEARCH("x,xx",B69)))</formula>
    </cfRule>
  </conditionalFormatting>
  <conditionalFormatting sqref="B76">
    <cfRule type="containsText" dxfId="174" priority="741" stopIfTrue="1" operator="containsText" text="x,xx">
      <formula>NOT(ISERROR(SEARCH("x,xx",B76)))</formula>
    </cfRule>
  </conditionalFormatting>
  <conditionalFormatting sqref="B280">
    <cfRule type="containsText" dxfId="173" priority="731" stopIfTrue="1" operator="containsText" text="x,xx">
      <formula>NOT(ISERROR(SEARCH("x,xx",B280)))</formula>
    </cfRule>
  </conditionalFormatting>
  <conditionalFormatting sqref="B273">
    <cfRule type="containsText" dxfId="172" priority="729" stopIfTrue="1" operator="containsText" text="x,xx">
      <formula>NOT(ISERROR(SEARCH("x,xx",B273)))</formula>
    </cfRule>
  </conditionalFormatting>
  <conditionalFormatting sqref="B289">
    <cfRule type="containsText" dxfId="171" priority="728" stopIfTrue="1" operator="containsText" text="x,xx">
      <formula>NOT(ISERROR(SEARCH("x,xx",B289)))</formula>
    </cfRule>
  </conditionalFormatting>
  <conditionalFormatting sqref="B281">
    <cfRule type="containsText" dxfId="170" priority="726" stopIfTrue="1" operator="containsText" text="x,xx">
      <formula>NOT(ISERROR(SEARCH("x,xx",B281)))</formula>
    </cfRule>
  </conditionalFormatting>
  <conditionalFormatting sqref="B355">
    <cfRule type="containsText" dxfId="169" priority="724" stopIfTrue="1" operator="containsText" text="x,xx">
      <formula>NOT(ISERROR(SEARCH("x,xx",B355)))</formula>
    </cfRule>
  </conditionalFormatting>
  <conditionalFormatting sqref="B84">
    <cfRule type="containsText" dxfId="168" priority="722" stopIfTrue="1" operator="containsText" text="x,xx">
      <formula>NOT(ISERROR(SEARCH("x,xx",B84)))</formula>
    </cfRule>
  </conditionalFormatting>
  <conditionalFormatting sqref="B77">
    <cfRule type="containsText" dxfId="167" priority="720" stopIfTrue="1" operator="containsText" text="x,xx">
      <formula>NOT(ISERROR(SEARCH("x,xx",B77)))</formula>
    </cfRule>
  </conditionalFormatting>
  <conditionalFormatting sqref="B297">
    <cfRule type="containsText" dxfId="166" priority="719" stopIfTrue="1" operator="containsText" text="x,xx">
      <formula>NOT(ISERROR(SEARCH("x,xx",B297)))</formula>
    </cfRule>
  </conditionalFormatting>
  <conditionalFormatting sqref="B92">
    <cfRule type="containsText" dxfId="165" priority="717" stopIfTrue="1" operator="containsText" text="x,xx">
      <formula>NOT(ISERROR(SEARCH("x,xx",B92)))</formula>
    </cfRule>
  </conditionalFormatting>
  <conditionalFormatting sqref="B348">
    <cfRule type="containsText" dxfId="164" priority="715" stopIfTrue="1" operator="containsText" text="x,xx">
      <formula>NOT(ISERROR(SEARCH("x,xx",B348)))</formula>
    </cfRule>
  </conditionalFormatting>
  <conditionalFormatting sqref="B85">
    <cfRule type="containsText" dxfId="163" priority="705" stopIfTrue="1" operator="containsText" text="x,xx">
      <formula>NOT(ISERROR(SEARCH("x,xx",B85)))</formula>
    </cfRule>
  </conditionalFormatting>
  <conditionalFormatting sqref="B290">
    <cfRule type="containsText" dxfId="162" priority="644" stopIfTrue="1" operator="containsText" text="x,xx">
      <formula>NOT(ISERROR(SEARCH("x,xx",B290)))</formula>
    </cfRule>
  </conditionalFormatting>
  <conditionalFormatting sqref="B357">
    <cfRule type="containsText" dxfId="161" priority="621" stopIfTrue="1" operator="containsText" text="x,xx">
      <formula>NOT(ISERROR(SEARCH("x,xx",B357)))</formula>
    </cfRule>
  </conditionalFormatting>
  <conditionalFormatting sqref="B329">
    <cfRule type="containsText" dxfId="160" priority="570" stopIfTrue="1" operator="containsText" text="x,xx">
      <formula>NOT(ISERROR(SEARCH("x,xx",B329)))</formula>
    </cfRule>
  </conditionalFormatting>
  <conditionalFormatting sqref="B337">
    <cfRule type="containsText" dxfId="159" priority="569" stopIfTrue="1" operator="containsText" text="x,xx">
      <formula>NOT(ISERROR(SEARCH("x,xx",B337)))</formula>
    </cfRule>
  </conditionalFormatting>
  <conditionalFormatting sqref="B346">
    <cfRule type="containsText" dxfId="158" priority="568" stopIfTrue="1" operator="containsText" text="x,xx">
      <formula>NOT(ISERROR(SEARCH("x,xx",B346)))</formula>
    </cfRule>
  </conditionalFormatting>
  <conditionalFormatting sqref="B19">
    <cfRule type="containsText" dxfId="157" priority="608" stopIfTrue="1" operator="containsText" text="x,xx">
      <formula>NOT(ISERROR(SEARCH("x,xx",B19)))</formula>
    </cfRule>
  </conditionalFormatting>
  <conditionalFormatting sqref="B27">
    <cfRule type="containsText" dxfId="156" priority="607" stopIfTrue="1" operator="containsText" text="x,xx">
      <formula>NOT(ISERROR(SEARCH("x,xx",B27)))</formula>
    </cfRule>
  </conditionalFormatting>
  <conditionalFormatting sqref="B35">
    <cfRule type="containsText" dxfId="155" priority="606" stopIfTrue="1" operator="containsText" text="x,xx">
      <formula>NOT(ISERROR(SEARCH("x,xx",B35)))</formula>
    </cfRule>
  </conditionalFormatting>
  <conditionalFormatting sqref="B43">
    <cfRule type="containsText" dxfId="154" priority="605" stopIfTrue="1" operator="containsText" text="x,xx">
      <formula>NOT(ISERROR(SEARCH("x,xx",B43)))</formula>
    </cfRule>
  </conditionalFormatting>
  <conditionalFormatting sqref="B59">
    <cfRule type="containsText" dxfId="153" priority="603" stopIfTrue="1" operator="containsText" text="x,xx">
      <formula>NOT(ISERROR(SEARCH("x,xx",B59)))</formula>
    </cfRule>
  </conditionalFormatting>
  <conditionalFormatting sqref="B67">
    <cfRule type="containsText" dxfId="152" priority="602" stopIfTrue="1" operator="containsText" text="x,xx">
      <formula>NOT(ISERROR(SEARCH("x,xx",B67)))</formula>
    </cfRule>
  </conditionalFormatting>
  <conditionalFormatting sqref="B75">
    <cfRule type="containsText" dxfId="151" priority="601" stopIfTrue="1" operator="containsText" text="x,xx">
      <formula>NOT(ISERROR(SEARCH("x,xx",B75)))</formula>
    </cfRule>
  </conditionalFormatting>
  <conditionalFormatting sqref="B83">
    <cfRule type="containsText" dxfId="150" priority="600" stopIfTrue="1" operator="containsText" text="x,xx">
      <formula>NOT(ISERROR(SEARCH("x,xx",B83)))</formula>
    </cfRule>
  </conditionalFormatting>
  <conditionalFormatting sqref="B91">
    <cfRule type="containsText" dxfId="149" priority="599" stopIfTrue="1" operator="containsText" text="x,xx">
      <formula>NOT(ISERROR(SEARCH("x,xx",B91)))</formula>
    </cfRule>
  </conditionalFormatting>
  <conditionalFormatting sqref="B99">
    <cfRule type="containsText" dxfId="148" priority="598" stopIfTrue="1" operator="containsText" text="x,xx">
      <formula>NOT(ISERROR(SEARCH("x,xx",B99)))</formula>
    </cfRule>
  </conditionalFormatting>
  <conditionalFormatting sqref="B107">
    <cfRule type="containsText" dxfId="147" priority="597" stopIfTrue="1" operator="containsText" text="x,xx">
      <formula>NOT(ISERROR(SEARCH("x,xx",B107)))</formula>
    </cfRule>
  </conditionalFormatting>
  <conditionalFormatting sqref="B115">
    <cfRule type="containsText" dxfId="146" priority="596" stopIfTrue="1" operator="containsText" text="x,xx">
      <formula>NOT(ISERROR(SEARCH("x,xx",B115)))</formula>
    </cfRule>
  </conditionalFormatting>
  <conditionalFormatting sqref="B123">
    <cfRule type="containsText" dxfId="145" priority="595" stopIfTrue="1" operator="containsText" text="x,xx">
      <formula>NOT(ISERROR(SEARCH("x,xx",B123)))</formula>
    </cfRule>
  </conditionalFormatting>
  <conditionalFormatting sqref="B131">
    <cfRule type="containsText" dxfId="144" priority="594" stopIfTrue="1" operator="containsText" text="x,xx">
      <formula>NOT(ISERROR(SEARCH("x,xx",B131)))</formula>
    </cfRule>
  </conditionalFormatting>
  <conditionalFormatting sqref="B139">
    <cfRule type="containsText" dxfId="143" priority="593" stopIfTrue="1" operator="containsText" text="x,xx">
      <formula>NOT(ISERROR(SEARCH("x,xx",B139)))</formula>
    </cfRule>
  </conditionalFormatting>
  <conditionalFormatting sqref="B147">
    <cfRule type="containsText" dxfId="142" priority="592" stopIfTrue="1" operator="containsText" text="x,xx">
      <formula>NOT(ISERROR(SEARCH("x,xx",B147)))</formula>
    </cfRule>
  </conditionalFormatting>
  <conditionalFormatting sqref="B156">
    <cfRule type="containsText" dxfId="141" priority="591" stopIfTrue="1" operator="containsText" text="x,xx">
      <formula>NOT(ISERROR(SEARCH("x,xx",B156)))</formula>
    </cfRule>
  </conditionalFormatting>
  <conditionalFormatting sqref="B164">
    <cfRule type="containsText" dxfId="140" priority="590" stopIfTrue="1" operator="containsText" text="x,xx">
      <formula>NOT(ISERROR(SEARCH("x,xx",B164)))</formula>
    </cfRule>
  </conditionalFormatting>
  <conditionalFormatting sqref="B172">
    <cfRule type="containsText" dxfId="139" priority="589" stopIfTrue="1" operator="containsText" text="x,xx">
      <formula>NOT(ISERROR(SEARCH("x,xx",B172)))</formula>
    </cfRule>
  </conditionalFormatting>
  <conditionalFormatting sqref="B181">
    <cfRule type="containsText" dxfId="138" priority="588" stopIfTrue="1" operator="containsText" text="x,xx">
      <formula>NOT(ISERROR(SEARCH("x,xx",B181)))</formula>
    </cfRule>
  </conditionalFormatting>
  <conditionalFormatting sqref="B189">
    <cfRule type="containsText" dxfId="137" priority="587" stopIfTrue="1" operator="containsText" text="x,xx">
      <formula>NOT(ISERROR(SEARCH("x,xx",B189)))</formula>
    </cfRule>
  </conditionalFormatting>
  <conditionalFormatting sqref="B197">
    <cfRule type="containsText" dxfId="136" priority="586" stopIfTrue="1" operator="containsText" text="x,xx">
      <formula>NOT(ISERROR(SEARCH("x,xx",B197)))</formula>
    </cfRule>
  </conditionalFormatting>
  <conditionalFormatting sqref="B213">
    <cfRule type="containsText" dxfId="135" priority="584" stopIfTrue="1" operator="containsText" text="x,xx">
      <formula>NOT(ISERROR(SEARCH("x,xx",B213)))</formula>
    </cfRule>
  </conditionalFormatting>
  <conditionalFormatting sqref="B221">
    <cfRule type="containsText" dxfId="134" priority="583" stopIfTrue="1" operator="containsText" text="x,xx">
      <formula>NOT(ISERROR(SEARCH("x,xx",B221)))</formula>
    </cfRule>
  </conditionalFormatting>
  <conditionalFormatting sqref="B230">
    <cfRule type="containsText" dxfId="133" priority="582" stopIfTrue="1" operator="containsText" text="x,xx">
      <formula>NOT(ISERROR(SEARCH("x,xx",B230)))</formula>
    </cfRule>
  </conditionalFormatting>
  <conditionalFormatting sqref="B238">
    <cfRule type="containsText" dxfId="132" priority="581" stopIfTrue="1" operator="containsText" text="x,xx">
      <formula>NOT(ISERROR(SEARCH("x,xx",B238)))</formula>
    </cfRule>
  </conditionalFormatting>
  <conditionalFormatting sqref="B246">
    <cfRule type="containsText" dxfId="131" priority="580" stopIfTrue="1" operator="containsText" text="x,xx">
      <formula>NOT(ISERROR(SEARCH("x,xx",B246)))</formula>
    </cfRule>
  </conditionalFormatting>
  <conditionalFormatting sqref="B254">
    <cfRule type="containsText" dxfId="130" priority="579" stopIfTrue="1" operator="containsText" text="x,xx">
      <formula>NOT(ISERROR(SEARCH("x,xx",B254)))</formula>
    </cfRule>
  </conditionalFormatting>
  <conditionalFormatting sqref="B262">
    <cfRule type="containsText" dxfId="129" priority="578" stopIfTrue="1" operator="containsText" text="x,xx">
      <formula>NOT(ISERROR(SEARCH("x,xx",B262)))</formula>
    </cfRule>
  </conditionalFormatting>
  <conditionalFormatting sqref="B271">
    <cfRule type="containsText" dxfId="128" priority="577" stopIfTrue="1" operator="containsText" text="x,xx">
      <formula>NOT(ISERROR(SEARCH("x,xx",B271)))</formula>
    </cfRule>
  </conditionalFormatting>
  <conditionalFormatting sqref="B279">
    <cfRule type="containsText" dxfId="127" priority="576" stopIfTrue="1" operator="containsText" text="x,xx">
      <formula>NOT(ISERROR(SEARCH("x,xx",B279)))</formula>
    </cfRule>
  </conditionalFormatting>
  <conditionalFormatting sqref="B287">
    <cfRule type="containsText" dxfId="126" priority="575" stopIfTrue="1" operator="containsText" text="x,xx">
      <formula>NOT(ISERROR(SEARCH("x,xx",B287)))</formula>
    </cfRule>
  </conditionalFormatting>
  <conditionalFormatting sqref="B296">
    <cfRule type="containsText" dxfId="125" priority="574" stopIfTrue="1" operator="containsText" text="x,xx">
      <formula>NOT(ISERROR(SEARCH("x,xx",B296)))</formula>
    </cfRule>
  </conditionalFormatting>
  <conditionalFormatting sqref="B304">
    <cfRule type="containsText" dxfId="124" priority="573" stopIfTrue="1" operator="containsText" text="x,xx">
      <formula>NOT(ISERROR(SEARCH("x,xx",B304)))</formula>
    </cfRule>
  </conditionalFormatting>
  <conditionalFormatting sqref="B312">
    <cfRule type="containsText" dxfId="123" priority="572" stopIfTrue="1" operator="containsText" text="x,xx">
      <formula>NOT(ISERROR(SEARCH("x,xx",B312)))</formula>
    </cfRule>
  </conditionalFormatting>
  <conditionalFormatting sqref="B320">
    <cfRule type="containsText" dxfId="122" priority="571" stopIfTrue="1" operator="containsText" text="x,xx">
      <formula>NOT(ISERROR(SEARCH("x,xx",B320)))</formula>
    </cfRule>
  </conditionalFormatting>
  <conditionalFormatting sqref="B354">
    <cfRule type="containsText" dxfId="121" priority="567" stopIfTrue="1" operator="containsText" text="x,xx">
      <formula>NOT(ISERROR(SEARCH("x,xx",B354)))</formula>
    </cfRule>
  </conditionalFormatting>
  <conditionalFormatting sqref="B51">
    <cfRule type="containsText" dxfId="120" priority="192" stopIfTrue="1" operator="containsText" text="x,xx">
      <formula>NOT(ISERROR(SEARCH("x,xx",B51)))</formula>
    </cfRule>
  </conditionalFormatting>
  <conditionalFormatting sqref="B150">
    <cfRule type="containsText" dxfId="119" priority="187" stopIfTrue="1" operator="containsText" text="x,xx">
      <formula>NOT(ISERROR(SEARCH("x,xx",B150)))</formula>
    </cfRule>
  </conditionalFormatting>
  <conditionalFormatting sqref="B224">
    <cfRule type="containsText" dxfId="118" priority="185" stopIfTrue="1" operator="containsText" text="x,xx">
      <formula>NOT(ISERROR(SEARCH("x,xx",B224)))</formula>
    </cfRule>
  </conditionalFormatting>
  <conditionalFormatting sqref="B148">
    <cfRule type="containsText" dxfId="117" priority="184" stopIfTrue="1" operator="containsText" text="x,xx">
      <formula>NOT(ISERROR(SEARCH("x,xx",B148)))</formula>
    </cfRule>
  </conditionalFormatting>
  <conditionalFormatting sqref="B173">
    <cfRule type="containsText" dxfId="116" priority="181" stopIfTrue="1" operator="containsText" text="x,xx">
      <formula>NOT(ISERROR(SEARCH("x,xx",B173)))</formula>
    </cfRule>
  </conditionalFormatting>
  <conditionalFormatting sqref="B288">
    <cfRule type="containsText" dxfId="115" priority="178" stopIfTrue="1" operator="containsText" text="x,xx">
      <formula>NOT(ISERROR(SEARCH("x,xx",B288)))</formula>
    </cfRule>
  </conditionalFormatting>
  <conditionalFormatting sqref="B321">
    <cfRule type="containsText" dxfId="114" priority="175" stopIfTrue="1" operator="containsText" text="x,xx">
      <formula>NOT(ISERROR(SEARCH("x,xx",B321)))</formula>
    </cfRule>
  </conditionalFormatting>
  <conditionalFormatting sqref="B338">
    <cfRule type="containsText" dxfId="113" priority="172" stopIfTrue="1" operator="containsText" text="x,xx">
      <formula>NOT(ISERROR(SEARCH("x,xx",B338)))</formula>
    </cfRule>
  </conditionalFormatting>
  <conditionalFormatting sqref="B205">
    <cfRule type="containsText" dxfId="112" priority="161" stopIfTrue="1" operator="containsText" text="x,xx">
      <formula>NOT(ISERROR(SEARCH("x,xx",B205)))</formula>
    </cfRule>
  </conditionalFormatting>
  <conditionalFormatting sqref="B332:B333">
    <cfRule type="containsText" dxfId="111" priority="87" stopIfTrue="1" operator="containsText" text="x,xx">
      <formula>NOT(ISERROR(SEARCH("x,xx",B332)))</formula>
    </cfRule>
  </conditionalFormatting>
  <conditionalFormatting sqref="B222">
    <cfRule type="containsText" dxfId="110" priority="132" stopIfTrue="1" operator="containsText" text="x,xx">
      <formula>NOT(ISERROR(SEARCH("x,xx",B222)))</formula>
    </cfRule>
  </conditionalFormatting>
  <conditionalFormatting sqref="B349:B350">
    <cfRule type="containsText" dxfId="109" priority="85" stopIfTrue="1" operator="containsText" text="x,xx">
      <formula>NOT(ISERROR(SEARCH("x,xx",B349)))</formula>
    </cfRule>
  </conditionalFormatting>
  <conditionalFormatting sqref="B341:B342">
    <cfRule type="containsText" dxfId="108" priority="86" stopIfTrue="1" operator="containsText" text="x,xx">
      <formula>NOT(ISERROR(SEARCH("x,xx",B341)))</formula>
    </cfRule>
  </conditionalFormatting>
  <conditionalFormatting sqref="B263">
    <cfRule type="containsText" dxfId="107" priority="126" stopIfTrue="1" operator="containsText" text="x,xx">
      <formula>NOT(ISERROR(SEARCH("x,xx",B263)))</formula>
    </cfRule>
  </conditionalFormatting>
  <conditionalFormatting sqref="B22:B23">
    <cfRule type="containsText" dxfId="106" priority="125" stopIfTrue="1" operator="containsText" text="x,xx">
      <formula>NOT(ISERROR(SEARCH("x,xx",B22)))</formula>
    </cfRule>
  </conditionalFormatting>
  <conditionalFormatting sqref="B30:B31">
    <cfRule type="containsText" dxfId="105" priority="124" stopIfTrue="1" operator="containsText" text="x,xx">
      <formula>NOT(ISERROR(SEARCH("x,xx",B30)))</formula>
    </cfRule>
  </conditionalFormatting>
  <conditionalFormatting sqref="B38:B39">
    <cfRule type="containsText" dxfId="104" priority="123" stopIfTrue="1" operator="containsText" text="x,xx">
      <formula>NOT(ISERROR(SEARCH("x,xx",B38)))</formula>
    </cfRule>
  </conditionalFormatting>
  <conditionalFormatting sqref="B46:B47">
    <cfRule type="containsText" dxfId="103" priority="122" stopIfTrue="1" operator="containsText" text="x,xx">
      <formula>NOT(ISERROR(SEARCH("x,xx",B46)))</formula>
    </cfRule>
  </conditionalFormatting>
  <conditionalFormatting sqref="B54:B55">
    <cfRule type="containsText" dxfId="102" priority="121" stopIfTrue="1" operator="containsText" text="x,xx">
      <formula>NOT(ISERROR(SEARCH("x,xx",B54)))</formula>
    </cfRule>
  </conditionalFormatting>
  <conditionalFormatting sqref="B62:B63">
    <cfRule type="containsText" dxfId="101" priority="120" stopIfTrue="1" operator="containsText" text="x,xx">
      <formula>NOT(ISERROR(SEARCH("x,xx",B62)))</formula>
    </cfRule>
  </conditionalFormatting>
  <conditionalFormatting sqref="B70:B71">
    <cfRule type="containsText" dxfId="100" priority="119" stopIfTrue="1" operator="containsText" text="x,xx">
      <formula>NOT(ISERROR(SEARCH("x,xx",B70)))</formula>
    </cfRule>
  </conditionalFormatting>
  <conditionalFormatting sqref="B78:B79">
    <cfRule type="containsText" dxfId="99" priority="118" stopIfTrue="1" operator="containsText" text="x,xx">
      <formula>NOT(ISERROR(SEARCH("x,xx",B78)))</formula>
    </cfRule>
  </conditionalFormatting>
  <conditionalFormatting sqref="B86:B87">
    <cfRule type="containsText" dxfId="98" priority="117" stopIfTrue="1" operator="containsText" text="x,xx">
      <formula>NOT(ISERROR(SEARCH("x,xx",B86)))</formula>
    </cfRule>
  </conditionalFormatting>
  <conditionalFormatting sqref="B94:B95">
    <cfRule type="containsText" dxfId="97" priority="116" stopIfTrue="1" operator="containsText" text="x,xx">
      <formula>NOT(ISERROR(SEARCH("x,xx",B94)))</formula>
    </cfRule>
  </conditionalFormatting>
  <conditionalFormatting sqref="B102:B103">
    <cfRule type="containsText" dxfId="96" priority="115" stopIfTrue="1" operator="containsText" text="x,xx">
      <formula>NOT(ISERROR(SEARCH("x,xx",B102)))</formula>
    </cfRule>
  </conditionalFormatting>
  <conditionalFormatting sqref="B110:B111">
    <cfRule type="containsText" dxfId="95" priority="114" stopIfTrue="1" operator="containsText" text="x,xx">
      <formula>NOT(ISERROR(SEARCH("x,xx",B110)))</formula>
    </cfRule>
  </conditionalFormatting>
  <conditionalFormatting sqref="B118:B119">
    <cfRule type="containsText" dxfId="94" priority="113" stopIfTrue="1" operator="containsText" text="x,xx">
      <formula>NOT(ISERROR(SEARCH("x,xx",B118)))</formula>
    </cfRule>
  </conditionalFormatting>
  <conditionalFormatting sqref="B126:B127">
    <cfRule type="containsText" dxfId="93" priority="112" stopIfTrue="1" operator="containsText" text="x,xx">
      <formula>NOT(ISERROR(SEARCH("x,xx",B126)))</formula>
    </cfRule>
  </conditionalFormatting>
  <conditionalFormatting sqref="B134:B135">
    <cfRule type="containsText" dxfId="92" priority="111" stopIfTrue="1" operator="containsText" text="x,xx">
      <formula>NOT(ISERROR(SEARCH("x,xx",B134)))</formula>
    </cfRule>
  </conditionalFormatting>
  <conditionalFormatting sqref="B142:B143">
    <cfRule type="containsText" dxfId="91" priority="110" stopIfTrue="1" operator="containsText" text="x,xx">
      <formula>NOT(ISERROR(SEARCH("x,xx",B142)))</formula>
    </cfRule>
  </conditionalFormatting>
  <conditionalFormatting sqref="B151:B152">
    <cfRule type="containsText" dxfId="90" priority="109" stopIfTrue="1" operator="containsText" text="x,xx">
      <formula>NOT(ISERROR(SEARCH("x,xx",B151)))</formula>
    </cfRule>
  </conditionalFormatting>
  <conditionalFormatting sqref="B159:B160">
    <cfRule type="containsText" dxfId="89" priority="108" stopIfTrue="1" operator="containsText" text="x,xx">
      <formula>NOT(ISERROR(SEARCH("x,xx",B159)))</formula>
    </cfRule>
  </conditionalFormatting>
  <conditionalFormatting sqref="B167:B168">
    <cfRule type="containsText" dxfId="88" priority="107" stopIfTrue="1" operator="containsText" text="x,xx">
      <formula>NOT(ISERROR(SEARCH("x,xx",B167)))</formula>
    </cfRule>
  </conditionalFormatting>
  <conditionalFormatting sqref="B176:B177">
    <cfRule type="containsText" dxfId="87" priority="106" stopIfTrue="1" operator="containsText" text="x,xx">
      <formula>NOT(ISERROR(SEARCH("x,xx",B176)))</formula>
    </cfRule>
  </conditionalFormatting>
  <conditionalFormatting sqref="B184:B185">
    <cfRule type="containsText" dxfId="86" priority="105" stopIfTrue="1" operator="containsText" text="x,xx">
      <formula>NOT(ISERROR(SEARCH("x,xx",B184)))</formula>
    </cfRule>
  </conditionalFormatting>
  <conditionalFormatting sqref="B192:B193">
    <cfRule type="containsText" dxfId="85" priority="104" stopIfTrue="1" operator="containsText" text="x,xx">
      <formula>NOT(ISERROR(SEARCH("x,xx",B192)))</formula>
    </cfRule>
  </conditionalFormatting>
  <conditionalFormatting sqref="B200:B201">
    <cfRule type="containsText" dxfId="84" priority="103" stopIfTrue="1" operator="containsText" text="x,xx">
      <formula>NOT(ISERROR(SEARCH("x,xx",B200)))</formula>
    </cfRule>
  </conditionalFormatting>
  <conditionalFormatting sqref="B208:B209">
    <cfRule type="containsText" dxfId="83" priority="102" stopIfTrue="1" operator="containsText" text="x,xx">
      <formula>NOT(ISERROR(SEARCH("x,xx",B208)))</formula>
    </cfRule>
  </conditionalFormatting>
  <conditionalFormatting sqref="B216:B217">
    <cfRule type="containsText" dxfId="82" priority="101" stopIfTrue="1" operator="containsText" text="x,xx">
      <formula>NOT(ISERROR(SEARCH("x,xx",B216)))</formula>
    </cfRule>
  </conditionalFormatting>
  <conditionalFormatting sqref="B225:B226">
    <cfRule type="containsText" dxfId="81" priority="100" stopIfTrue="1" operator="containsText" text="x,xx">
      <formula>NOT(ISERROR(SEARCH("x,xx",B225)))</formula>
    </cfRule>
  </conditionalFormatting>
  <conditionalFormatting sqref="B233:B234">
    <cfRule type="containsText" dxfId="80" priority="99" stopIfTrue="1" operator="containsText" text="x,xx">
      <formula>NOT(ISERROR(SEARCH("x,xx",B233)))</formula>
    </cfRule>
  </conditionalFormatting>
  <conditionalFormatting sqref="B241:B242">
    <cfRule type="containsText" dxfId="79" priority="98" stopIfTrue="1" operator="containsText" text="x,xx">
      <formula>NOT(ISERROR(SEARCH("x,xx",B241)))</formula>
    </cfRule>
  </conditionalFormatting>
  <conditionalFormatting sqref="B249:B250">
    <cfRule type="containsText" dxfId="78" priority="97" stopIfTrue="1" operator="containsText" text="x,xx">
      <formula>NOT(ISERROR(SEARCH("x,xx",B249)))</formula>
    </cfRule>
  </conditionalFormatting>
  <conditionalFormatting sqref="B257:B258">
    <cfRule type="containsText" dxfId="77" priority="96" stopIfTrue="1" operator="containsText" text="x,xx">
      <formula>NOT(ISERROR(SEARCH("x,xx",B257)))</formula>
    </cfRule>
  </conditionalFormatting>
  <conditionalFormatting sqref="B266:B267">
    <cfRule type="containsText" dxfId="76" priority="95" stopIfTrue="1" operator="containsText" text="x,xx">
      <formula>NOT(ISERROR(SEARCH("x,xx",B266)))</formula>
    </cfRule>
  </conditionalFormatting>
  <conditionalFormatting sqref="B274:B275">
    <cfRule type="containsText" dxfId="75" priority="94" stopIfTrue="1" operator="containsText" text="x,xx">
      <formula>NOT(ISERROR(SEARCH("x,xx",B274)))</formula>
    </cfRule>
  </conditionalFormatting>
  <conditionalFormatting sqref="B282:B283">
    <cfRule type="containsText" dxfId="74" priority="93" stopIfTrue="1" operator="containsText" text="x,xx">
      <formula>NOT(ISERROR(SEARCH("x,xx",B282)))</formula>
    </cfRule>
  </conditionalFormatting>
  <conditionalFormatting sqref="B291:B292">
    <cfRule type="containsText" dxfId="73" priority="92" stopIfTrue="1" operator="containsText" text="x,xx">
      <formula>NOT(ISERROR(SEARCH("x,xx",B291)))</formula>
    </cfRule>
  </conditionalFormatting>
  <conditionalFormatting sqref="B299:B300">
    <cfRule type="containsText" dxfId="72" priority="91" stopIfTrue="1" operator="containsText" text="x,xx">
      <formula>NOT(ISERROR(SEARCH("x,xx",B299)))</formula>
    </cfRule>
  </conditionalFormatting>
  <conditionalFormatting sqref="B307:B308">
    <cfRule type="containsText" dxfId="71" priority="90" stopIfTrue="1" operator="containsText" text="x,xx">
      <formula>NOT(ISERROR(SEARCH("x,xx",B307)))</formula>
    </cfRule>
  </conditionalFormatting>
  <conditionalFormatting sqref="B315:B316">
    <cfRule type="containsText" dxfId="70" priority="89" stopIfTrue="1" operator="containsText" text="x,xx">
      <formula>NOT(ISERROR(SEARCH("x,xx",B315)))</formula>
    </cfRule>
  </conditionalFormatting>
  <conditionalFormatting sqref="B324:B325">
    <cfRule type="containsText" dxfId="69" priority="88" stopIfTrue="1" operator="containsText" text="x,xx">
      <formula>NOT(ISERROR(SEARCH("x,xx",B324)))</formula>
    </cfRule>
  </conditionalFormatting>
  <conditionalFormatting sqref="B353">
    <cfRule type="containsText" dxfId="68" priority="84" stopIfTrue="1" operator="containsText" text="x,xx">
      <formula>NOT(ISERROR(SEARCH("x,xx",B353)))</formula>
    </cfRule>
  </conditionalFormatting>
  <conditionalFormatting sqref="B345">
    <cfRule type="containsText" dxfId="67" priority="82" stopIfTrue="1" operator="containsText" text="x,xx">
      <formula>NOT(ISERROR(SEARCH("x,xx",B345)))</formula>
    </cfRule>
  </conditionalFormatting>
  <conditionalFormatting sqref="B336">
    <cfRule type="containsText" dxfId="66" priority="80" stopIfTrue="1" operator="containsText" text="x,xx">
      <formula>NOT(ISERROR(SEARCH("x,xx",B336)))</formula>
    </cfRule>
  </conditionalFormatting>
  <conditionalFormatting sqref="B328">
    <cfRule type="containsText" dxfId="65" priority="78" stopIfTrue="1" operator="containsText" text="x,xx">
      <formula>NOT(ISERROR(SEARCH("x,xx",B328)))</formula>
    </cfRule>
  </conditionalFormatting>
  <conditionalFormatting sqref="B319">
    <cfRule type="containsText" dxfId="64" priority="76" stopIfTrue="1" operator="containsText" text="x,xx">
      <formula>NOT(ISERROR(SEARCH("x,xx",B319)))</formula>
    </cfRule>
  </conditionalFormatting>
  <conditionalFormatting sqref="B311">
    <cfRule type="containsText" dxfId="63" priority="74" stopIfTrue="1" operator="containsText" text="x,xx">
      <formula>NOT(ISERROR(SEARCH("x,xx",B311)))</formula>
    </cfRule>
  </conditionalFormatting>
  <conditionalFormatting sqref="B303">
    <cfRule type="containsText" dxfId="62" priority="72" stopIfTrue="1" operator="containsText" text="x,xx">
      <formula>NOT(ISERROR(SEARCH("x,xx",B303)))</formula>
    </cfRule>
  </conditionalFormatting>
  <conditionalFormatting sqref="B295">
    <cfRule type="containsText" dxfId="61" priority="70" stopIfTrue="1" operator="containsText" text="x,xx">
      <formula>NOT(ISERROR(SEARCH("x,xx",B295)))</formula>
    </cfRule>
  </conditionalFormatting>
  <conditionalFormatting sqref="B286">
    <cfRule type="containsText" dxfId="60" priority="68" stopIfTrue="1" operator="containsText" text="x,xx">
      <formula>NOT(ISERROR(SEARCH("x,xx",B286)))</formula>
    </cfRule>
  </conditionalFormatting>
  <conditionalFormatting sqref="B278">
    <cfRule type="containsText" dxfId="59" priority="66" stopIfTrue="1" operator="containsText" text="x,xx">
      <formula>NOT(ISERROR(SEARCH("x,xx",B278)))</formula>
    </cfRule>
  </conditionalFormatting>
  <conditionalFormatting sqref="B270">
    <cfRule type="containsText" dxfId="58" priority="64" stopIfTrue="1" operator="containsText" text="x,xx">
      <formula>NOT(ISERROR(SEARCH("x,xx",B270)))</formula>
    </cfRule>
  </conditionalFormatting>
  <conditionalFormatting sqref="B261">
    <cfRule type="containsText" dxfId="57" priority="62" stopIfTrue="1" operator="containsText" text="x,xx">
      <formula>NOT(ISERROR(SEARCH("x,xx",B261)))</formula>
    </cfRule>
  </conditionalFormatting>
  <conditionalFormatting sqref="B253">
    <cfRule type="containsText" dxfId="56" priority="60" stopIfTrue="1" operator="containsText" text="x,xx">
      <formula>NOT(ISERROR(SEARCH("x,xx",B253)))</formula>
    </cfRule>
  </conditionalFormatting>
  <conditionalFormatting sqref="B245">
    <cfRule type="containsText" dxfId="55" priority="58" stopIfTrue="1" operator="containsText" text="x,xx">
      <formula>NOT(ISERROR(SEARCH("x,xx",B245)))</formula>
    </cfRule>
  </conditionalFormatting>
  <conditionalFormatting sqref="B237">
    <cfRule type="containsText" dxfId="54" priority="56" stopIfTrue="1" operator="containsText" text="x,xx">
      <formula>NOT(ISERROR(SEARCH("x,xx",B237)))</formula>
    </cfRule>
  </conditionalFormatting>
  <conditionalFormatting sqref="B229">
    <cfRule type="containsText" dxfId="53" priority="54" stopIfTrue="1" operator="containsText" text="x,xx">
      <formula>NOT(ISERROR(SEARCH("x,xx",B229)))</formula>
    </cfRule>
  </conditionalFormatting>
  <conditionalFormatting sqref="B220">
    <cfRule type="containsText" dxfId="52" priority="52" stopIfTrue="1" operator="containsText" text="x,xx">
      <formula>NOT(ISERROR(SEARCH("x,xx",B220)))</formula>
    </cfRule>
  </conditionalFormatting>
  <conditionalFormatting sqref="B212">
    <cfRule type="containsText" dxfId="51" priority="50" stopIfTrue="1" operator="containsText" text="x,xx">
      <formula>NOT(ISERROR(SEARCH("x,xx",B212)))</formula>
    </cfRule>
  </conditionalFormatting>
  <conditionalFormatting sqref="B204">
    <cfRule type="containsText" dxfId="50" priority="48" stopIfTrue="1" operator="containsText" text="x,xx">
      <formula>NOT(ISERROR(SEARCH("x,xx",B204)))</formula>
    </cfRule>
  </conditionalFormatting>
  <conditionalFormatting sqref="B196">
    <cfRule type="containsText" dxfId="49" priority="46" stopIfTrue="1" operator="containsText" text="x,xx">
      <formula>NOT(ISERROR(SEARCH("x,xx",B196)))</formula>
    </cfRule>
  </conditionalFormatting>
  <conditionalFormatting sqref="B188">
    <cfRule type="containsText" dxfId="48" priority="44" stopIfTrue="1" operator="containsText" text="x,xx">
      <formula>NOT(ISERROR(SEARCH("x,xx",B188)))</formula>
    </cfRule>
  </conditionalFormatting>
  <conditionalFormatting sqref="B180">
    <cfRule type="containsText" dxfId="47" priority="42" stopIfTrue="1" operator="containsText" text="x,xx">
      <formula>NOT(ISERROR(SEARCH("x,xx",B180)))</formula>
    </cfRule>
  </conditionalFormatting>
  <conditionalFormatting sqref="B171">
    <cfRule type="containsText" dxfId="46" priority="40" stopIfTrue="1" operator="containsText" text="x,xx">
      <formula>NOT(ISERROR(SEARCH("x,xx",B171)))</formula>
    </cfRule>
  </conditionalFormatting>
  <conditionalFormatting sqref="B163">
    <cfRule type="containsText" dxfId="45" priority="38" stopIfTrue="1" operator="containsText" text="x,xx">
      <formula>NOT(ISERROR(SEARCH("x,xx",B163)))</formula>
    </cfRule>
  </conditionalFormatting>
  <conditionalFormatting sqref="B155">
    <cfRule type="containsText" dxfId="44" priority="36" stopIfTrue="1" operator="containsText" text="x,xx">
      <formula>NOT(ISERROR(SEARCH("x,xx",B155)))</formula>
    </cfRule>
  </conditionalFormatting>
  <conditionalFormatting sqref="B146">
    <cfRule type="containsText" dxfId="43" priority="34" stopIfTrue="1" operator="containsText" text="x,xx">
      <formula>NOT(ISERROR(SEARCH("x,xx",B146)))</formula>
    </cfRule>
  </conditionalFormatting>
  <conditionalFormatting sqref="B138">
    <cfRule type="containsText" dxfId="42" priority="32" stopIfTrue="1" operator="containsText" text="x,xx">
      <formula>NOT(ISERROR(SEARCH("x,xx",B138)))</formula>
    </cfRule>
  </conditionalFormatting>
  <conditionalFormatting sqref="B130">
    <cfRule type="containsText" dxfId="41" priority="30" stopIfTrue="1" operator="containsText" text="x,xx">
      <formula>NOT(ISERROR(SEARCH("x,xx",B130)))</formula>
    </cfRule>
  </conditionalFormatting>
  <conditionalFormatting sqref="B122">
    <cfRule type="containsText" dxfId="40" priority="28" stopIfTrue="1" operator="containsText" text="x,xx">
      <formula>NOT(ISERROR(SEARCH("x,xx",B122)))</formula>
    </cfRule>
  </conditionalFormatting>
  <conditionalFormatting sqref="B114">
    <cfRule type="containsText" dxfId="39" priority="26" stopIfTrue="1" operator="containsText" text="x,xx">
      <formula>NOT(ISERROR(SEARCH("x,xx",B114)))</formula>
    </cfRule>
  </conditionalFormatting>
  <conditionalFormatting sqref="B106">
    <cfRule type="containsText" dxfId="38" priority="24" stopIfTrue="1" operator="containsText" text="x,xx">
      <formula>NOT(ISERROR(SEARCH("x,xx",B106)))</formula>
    </cfRule>
  </conditionalFormatting>
  <conditionalFormatting sqref="B98">
    <cfRule type="containsText" dxfId="37" priority="22" stopIfTrue="1" operator="containsText" text="x,xx">
      <formula>NOT(ISERROR(SEARCH("x,xx",B98)))</formula>
    </cfRule>
  </conditionalFormatting>
  <conditionalFormatting sqref="B90">
    <cfRule type="containsText" dxfId="36" priority="20" stopIfTrue="1" operator="containsText" text="x,xx">
      <formula>NOT(ISERROR(SEARCH("x,xx",B90)))</formula>
    </cfRule>
  </conditionalFormatting>
  <conditionalFormatting sqref="B82">
    <cfRule type="containsText" dxfId="35" priority="18" stopIfTrue="1" operator="containsText" text="x,xx">
      <formula>NOT(ISERROR(SEARCH("x,xx",B82)))</formula>
    </cfRule>
  </conditionalFormatting>
  <conditionalFormatting sqref="B74">
    <cfRule type="containsText" dxfId="34" priority="16" stopIfTrue="1" operator="containsText" text="x,xx">
      <formula>NOT(ISERROR(SEARCH("x,xx",B74)))</formula>
    </cfRule>
  </conditionalFormatting>
  <conditionalFormatting sqref="B66">
    <cfRule type="containsText" dxfId="33" priority="14" stopIfTrue="1" operator="containsText" text="x,xx">
      <formula>NOT(ISERROR(SEARCH("x,xx",B66)))</formula>
    </cfRule>
  </conditionalFormatting>
  <conditionalFormatting sqref="B58">
    <cfRule type="containsText" dxfId="32" priority="12" stopIfTrue="1" operator="containsText" text="x,xx">
      <formula>NOT(ISERROR(SEARCH("x,xx",B58)))</formula>
    </cfRule>
  </conditionalFormatting>
  <conditionalFormatting sqref="B50">
    <cfRule type="containsText" dxfId="31" priority="10" stopIfTrue="1" operator="containsText" text="x,xx">
      <formula>NOT(ISERROR(SEARCH("x,xx",B50)))</formula>
    </cfRule>
  </conditionalFormatting>
  <conditionalFormatting sqref="B42">
    <cfRule type="containsText" dxfId="30" priority="8" stopIfTrue="1" operator="containsText" text="x,xx">
      <formula>NOT(ISERROR(SEARCH("x,xx",B42)))</formula>
    </cfRule>
  </conditionalFormatting>
  <conditionalFormatting sqref="B34">
    <cfRule type="containsText" dxfId="29" priority="6" stopIfTrue="1" operator="containsText" text="x,xx">
      <formula>NOT(ISERROR(SEARCH("x,xx",B34)))</formula>
    </cfRule>
  </conditionalFormatting>
  <conditionalFormatting sqref="B26">
    <cfRule type="containsText" dxfId="28" priority="4" stopIfTrue="1" operator="containsText" text="x,xx">
      <formula>NOT(ISERROR(SEARCH("x,xx",B26)))</formula>
    </cfRule>
  </conditionalFormatting>
  <conditionalFormatting sqref="B18">
    <cfRule type="containsText" dxfId="27" priority="2" stopIfTrue="1" operator="containsText" text="x,xx">
      <formula>NOT(ISERROR(SEARCH("x,xx",B18)))</formula>
    </cfRule>
  </conditionalFormatting>
  <printOptions horizontalCentered="1"/>
  <pageMargins left="0.39370078740157483" right="0.39370078740157483" top="0.98425196850393704" bottom="0.59055118110236227" header="0.31496062992125984" footer="0.31496062992125984"/>
  <pageSetup paperSize="9" scale="77" fitToHeight="0" orientation="landscape" r:id="rId1"/>
  <headerFooter>
    <oddHeader>&amp;L
&amp;G&amp;C&amp;"-,Negrito"&amp;11&amp;K03+000
&amp;K03+053UNIDADE DE ENGENHARIA&amp;R&amp;"-,Negrito"&amp;12&amp;K03+000
&amp;F</oddHeader>
    <oddFooter>&amp;R&amp;"-,Regular"&amp;9&amp;K03+039
                                              Pág. &amp;P/&amp;N</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538" stopIfTrue="1" operator="containsText" text="x,xx" id="{9B09860A-C4AF-4A7A-93F1-41D49B3CC727}">
            <xm:f>NOT(ISERROR(SEARCH("x,xx",'C:\Users\B35973\Desktop\Processo TGFs\Planilhas\[Agências TGF.xlsx]LOTE 1'!#REF!)))</xm:f>
            <x14:dxf>
              <fill>
                <patternFill>
                  <bgColor theme="9" tint="0.39994506668294322"/>
                </patternFill>
              </fill>
            </x14:dxf>
          </x14:cfRule>
          <xm:sqref>B32 B178:B179 B186:B187</xm:sqref>
        </x14:conditionalFormatting>
        <x14:conditionalFormatting xmlns:xm="http://schemas.microsoft.com/office/excel/2006/main">
          <x14:cfRule type="containsText" priority="1345" stopIfTrue="1" operator="containsText" text="x,xx" id="{ABC9132B-02B2-48A7-914F-428A226A7AAA}">
            <xm:f>NOT(ISERROR(SEARCH("x,xx",'C:\Users\B35973\Desktop\Processo TGFs\Planilhas\[Agências TGF.xlsx]LOTE 1'!#REF!)))</xm:f>
            <x14:dxf>
              <fill>
                <patternFill>
                  <bgColor theme="9" tint="0.39994506668294322"/>
                </patternFill>
              </fill>
            </x14:dxf>
          </x14:cfRule>
          <xm:sqref>B162 B327</xm:sqref>
        </x14:conditionalFormatting>
        <x14:conditionalFormatting xmlns:xm="http://schemas.microsoft.com/office/excel/2006/main">
          <x14:cfRule type="containsText" priority="1344" stopIfTrue="1" operator="containsText" text="x,xx" id="{B7CDD16E-8106-4867-ABAD-64BD2E6BA3FB}">
            <xm:f>NOT(ISERROR(SEARCH("x,xx",'C:\Users\B35973\Desktop\Processo TGFs\Planilhas\[Agências TGF.xlsx]LOTE 1'!#REF!)))</xm:f>
            <x14:dxf>
              <fill>
                <patternFill>
                  <bgColor theme="9" tint="0.39994506668294322"/>
                </patternFill>
              </fill>
            </x14:dxf>
          </x14:cfRule>
          <xm:sqref>B112:B113</xm:sqref>
        </x14:conditionalFormatting>
        <x14:conditionalFormatting xmlns:xm="http://schemas.microsoft.com/office/excel/2006/main">
          <x14:cfRule type="containsText" priority="1343" stopIfTrue="1" operator="containsText" text="x,xx" id="{1B87AD79-65BE-4175-881F-A57F5FD605C8}">
            <xm:f>NOT(ISERROR(SEARCH("x,xx",'C:\Users\B35973\Desktop\Processo TGFs\Planilhas\[Agências TGF.xlsx]LOTE 1'!#REF!)))</xm:f>
            <x14:dxf>
              <fill>
                <patternFill>
                  <bgColor theme="9" tint="0.39994506668294322"/>
                </patternFill>
              </fill>
            </x14:dxf>
          </x14:cfRule>
          <xm:sqref>B40:B41</xm:sqref>
        </x14:conditionalFormatting>
        <x14:conditionalFormatting xmlns:xm="http://schemas.microsoft.com/office/excel/2006/main">
          <x14:cfRule type="containsText" priority="1540" stopIfTrue="1" operator="containsText" text="x,xx" id="{AA878674-EFD0-489C-933D-EB55BBFA5757}">
            <xm:f>NOT(ISERROR(SEARCH("x,xx",'C:\Users\B35973\Desktop\Processo TGFs\Planilhas\[Agências TGF.xlsx]LOTE 1'!#REF!)))</xm:f>
            <x14:dxf>
              <fill>
                <patternFill>
                  <bgColor theme="9" tint="0.39994506668294322"/>
                </patternFill>
              </fill>
            </x14:dxf>
          </x14:cfRule>
          <xm:sqref>B161 B326</xm:sqref>
        </x14:conditionalFormatting>
        <x14:conditionalFormatting xmlns:xm="http://schemas.microsoft.com/office/excel/2006/main">
          <x14:cfRule type="containsText" priority="1545" stopIfTrue="1" operator="containsText" text="x,xx" id="{FE647EF0-2468-437A-B9FB-04278636D16A}">
            <xm:f>NOT(ISERROR(SEARCH("x,xx",'C:\Users\B35973\Desktop\Processo TGFs\Planilhas\[Agências TGF.xlsx]LOTE 1'!#REF!)))</xm:f>
            <x14:dxf>
              <fill>
                <patternFill>
                  <bgColor theme="9" tint="0.39994506668294322"/>
                </patternFill>
              </fill>
            </x14:dxf>
          </x14:cfRule>
          <xm:sqref>B235:B236</xm:sqref>
        </x14:conditionalFormatting>
        <x14:conditionalFormatting xmlns:xm="http://schemas.microsoft.com/office/excel/2006/main">
          <x14:cfRule type="containsText" priority="1548" stopIfTrue="1" operator="containsText" text="x,xx" id="{1526EBA5-42F2-4DDE-8903-C109AB0CD0F6}">
            <xm:f>NOT(ISERROR(SEARCH("x,xx",'C:\Users\B35973\Desktop\Processo TGFs\Planilhas\[Agências TGF.xlsx]LOTE 1'!#REF!)))</xm:f>
            <x14:dxf>
              <fill>
                <patternFill>
                  <bgColor theme="9" tint="0.39994506668294322"/>
                </patternFill>
              </fill>
            </x14:dxf>
          </x14:cfRule>
          <xm:sqref>B243:B244</xm:sqref>
        </x14:conditionalFormatting>
        <x14:conditionalFormatting xmlns:xm="http://schemas.microsoft.com/office/excel/2006/main">
          <x14:cfRule type="containsText" priority="1550" stopIfTrue="1" operator="containsText" text="x,xx" id="{5A54FE92-79EF-40D8-A8EE-A35ED7FB4B6A}">
            <xm:f>NOT(ISERROR(SEARCH("x,xx",'C:\Users\B35973\Desktop\Processo TGFs\Planilhas\[Agências TGF.xlsx]LOTE 1'!#REF!)))</xm:f>
            <x14:dxf>
              <fill>
                <patternFill>
                  <bgColor theme="9" tint="0.39994506668294322"/>
                </patternFill>
              </fill>
            </x14:dxf>
          </x14:cfRule>
          <xm:sqref>B120:B121</xm:sqref>
        </x14:conditionalFormatting>
        <x14:conditionalFormatting xmlns:xm="http://schemas.microsoft.com/office/excel/2006/main">
          <x14:cfRule type="containsText" priority="1552" stopIfTrue="1" operator="containsText" text="x,xx" id="{6535713C-7625-4FDD-85F7-458DCB189B95}">
            <xm:f>NOT(ISERROR(SEARCH("x,xx",'C:\Users\B35973\Desktop\Processo TGFs\Planilhas\[Agências TGF.xlsx]LOTE 1'!#REF!)))</xm:f>
            <x14:dxf>
              <fill>
                <patternFill>
                  <bgColor theme="9" tint="0.39994506668294322"/>
                </patternFill>
              </fill>
            </x14:dxf>
          </x14:cfRule>
          <xm:sqref>B33</xm:sqref>
        </x14:conditionalFormatting>
        <x14:conditionalFormatting xmlns:xm="http://schemas.microsoft.com/office/excel/2006/main">
          <x14:cfRule type="containsText" priority="1554" stopIfTrue="1" operator="containsText" text="x,xx" id="{50F5DA83-B544-40A7-8A2B-8D0FE9AC1F4A}">
            <xm:f>NOT(ISERROR(SEARCH("x,xx",'C:\Users\B35973\Desktop\Processo TGFs\Planilhas\[Agências TGF.xlsx]LOTE 1'!#REF!)))</xm:f>
            <x14:dxf>
              <fill>
                <patternFill>
                  <bgColor theme="9" tint="0.39994506668294322"/>
                </patternFill>
              </fill>
            </x14:dxf>
          </x14:cfRule>
          <xm:sqref>B128:B129</xm:sqref>
        </x14:conditionalFormatting>
        <x14:conditionalFormatting xmlns:xm="http://schemas.microsoft.com/office/excel/2006/main">
          <x14:cfRule type="containsText" priority="1084" stopIfTrue="1" operator="containsText" text="x,xx" id="{E2421FEB-0D56-4448-ADDB-31E4FA90ECFA}">
            <xm:f>NOT(ISERROR(SEARCH("x,xx",'C:\Users\B35973\Desktop\Processo TGFs\Planilhas\[Agências TGF.xlsx]LOTE 1'!#REF!)))</xm:f>
            <x14:dxf>
              <fill>
                <patternFill>
                  <bgColor theme="9" tint="0.39994506668294322"/>
                </patternFill>
              </fill>
            </x14:dxf>
          </x14:cfRule>
          <xm:sqref>B202:B203</xm:sqref>
        </x14:conditionalFormatting>
        <x14:conditionalFormatting xmlns:xm="http://schemas.microsoft.com/office/excel/2006/main">
          <x14:cfRule type="containsText" priority="1081" stopIfTrue="1" operator="containsText" text="x,xx" id="{314A14AD-E9DC-440F-9BED-B75566AB6AE6}">
            <xm:f>NOT(ISERROR(SEARCH("x,xx",'C:\Users\B35973\Desktop\Processo TGFs\Planilhas\[Agências TGF.xlsx]LOTE 1'!#REF!)))</xm:f>
            <x14:dxf>
              <fill>
                <patternFill>
                  <bgColor theme="9" tint="0.39994506668294322"/>
                </patternFill>
              </fill>
            </x14:dxf>
          </x14:cfRule>
          <xm:sqref>B136:B137</xm:sqref>
        </x14:conditionalFormatting>
        <x14:conditionalFormatting xmlns:xm="http://schemas.microsoft.com/office/excel/2006/main">
          <x14:cfRule type="containsText" priority="1328" stopIfTrue="1" operator="containsText" text="x,xx" id="{08863E0D-5CFE-4BA2-BC4A-301F03F1D440}">
            <xm:f>NOT(ISERROR(SEARCH("x,xx",'C:\Users\B35973\Desktop\Processo TGFs\Planilhas\[Agências TGF.xlsx]LOTE 1'!#REF!)))</xm:f>
            <x14:dxf>
              <fill>
                <patternFill>
                  <bgColor theme="9" tint="0.39994506668294322"/>
                </patternFill>
              </fill>
            </x14:dxf>
          </x14:cfRule>
          <xm:sqref>B169:B170</xm:sqref>
        </x14:conditionalFormatting>
        <x14:conditionalFormatting xmlns:xm="http://schemas.microsoft.com/office/excel/2006/main">
          <x14:cfRule type="containsText" priority="1329" stopIfTrue="1" operator="containsText" text="x,xx" id="{2B7E8F70-304B-4585-B347-96B4471423AE}">
            <xm:f>NOT(ISERROR(SEARCH("x,xx",'C:\Users\B35973\Desktop\Processo TGFs\Planilhas\[Agências TGF.xlsx]LOTE 1'!#REF!)))</xm:f>
            <x14:dxf>
              <fill>
                <patternFill>
                  <bgColor theme="9" tint="0.39994506668294322"/>
                </patternFill>
              </fill>
            </x14:dxf>
          </x14:cfRule>
          <xm:sqref>B56:B57</xm:sqref>
        </x14:conditionalFormatting>
        <x14:conditionalFormatting xmlns:xm="http://schemas.microsoft.com/office/excel/2006/main">
          <x14:cfRule type="containsText" priority="1330" stopIfTrue="1" operator="containsText" text="x,xx" id="{FD9745AB-D693-4F2C-AC04-1843BDE67ACA}">
            <xm:f>NOT(ISERROR(SEARCH("x,xx",'C:\Users\B35973\Desktop\Processo TGFs\Planilhas\[Agências TGF.xlsx]LOTE 1'!#REF!)))</xm:f>
            <x14:dxf>
              <fill>
                <patternFill>
                  <bgColor theme="9" tint="0.39994506668294322"/>
                </patternFill>
              </fill>
            </x14:dxf>
          </x14:cfRule>
          <xm:sqref>B194:B195</xm:sqref>
        </x14:conditionalFormatting>
        <x14:conditionalFormatting xmlns:xm="http://schemas.microsoft.com/office/excel/2006/main">
          <x14:cfRule type="containsText" priority="848" stopIfTrue="1" operator="containsText" text="x,xx" id="{A1971050-3E0D-4232-A670-58BACD040CFF}">
            <xm:f>NOT(ISERROR(SEARCH("x,xx",'C:\Users\B35973\Desktop\Processo TGFs\Planilhas\[0865 - TGFs.xlsx]LOTE 1'!#REF!)))</xm:f>
            <x14:dxf>
              <fill>
                <patternFill>
                  <bgColor theme="9" tint="0.39994506668294322"/>
                </patternFill>
              </fill>
            </x14:dxf>
          </x14:cfRule>
          <xm:sqref>B144:B145 B218:B219 B251:B252</xm:sqref>
        </x14:conditionalFormatting>
        <x14:conditionalFormatting xmlns:xm="http://schemas.microsoft.com/office/excel/2006/main">
          <x14:cfRule type="containsText" priority="847" stopIfTrue="1" operator="containsText" text="x,xx" id="{D0A8211E-A401-464B-B4DE-437EE8E1B4C9}">
            <xm:f>NOT(ISERROR(SEARCH("x,xx",'C:\Users\B35973\Desktop\Processo TGFs\Planilhas\[0865 - TGFs.xlsx]LOTE 1'!#REF!)))</xm:f>
            <x14:dxf>
              <fill>
                <patternFill>
                  <bgColor theme="9" tint="0.39994506668294322"/>
                </patternFill>
              </fill>
            </x14:dxf>
          </x14:cfRule>
          <xm:sqref>B210 B259:B260 B64:B65 B334:B335</xm:sqref>
        </x14:conditionalFormatting>
        <x14:conditionalFormatting xmlns:xm="http://schemas.microsoft.com/office/excel/2006/main">
          <x14:cfRule type="containsText" priority="1075" stopIfTrue="1" operator="containsText" text="x,xx" id="{6BBE967E-1DE6-4230-8CA4-BFD6DF85D85F}">
            <xm:f>NOT(ISERROR(SEARCH("x,xx",'C:\Users\B35973\Desktop\Processo TGFs\Planilhas\[0865 - TGFs.xlsx]LOTE 1'!#REF!)))</xm:f>
            <x14:dxf>
              <fill>
                <patternFill>
                  <bgColor theme="9" tint="0.39994506668294322"/>
                </patternFill>
              </fill>
            </x14:dxf>
          </x14:cfRule>
          <xm:sqref>B211</xm:sqref>
        </x14:conditionalFormatting>
        <x14:conditionalFormatting xmlns:xm="http://schemas.microsoft.com/office/excel/2006/main">
          <x14:cfRule type="containsText" priority="626" stopIfTrue="1" operator="containsText" text="x,xx" id="{206CB3A5-74E2-4703-AEA2-DB0CD7D17A8F}">
            <xm:f>NOT(ISERROR(SEARCH("x,xx",'C:\Users\B35973\Desktop\Processo TGFs\Planilhas\[0865 - TGFs.xlsx]LOTE 1'!#REF!)))</xm:f>
            <x14:dxf>
              <fill>
                <patternFill>
                  <bgColor theme="9" tint="0.39994506668294322"/>
                </patternFill>
              </fill>
            </x14:dxf>
          </x14:cfRule>
          <xm:sqref>B88:B89</xm:sqref>
        </x14:conditionalFormatting>
        <x14:conditionalFormatting xmlns:xm="http://schemas.microsoft.com/office/excel/2006/main">
          <x14:cfRule type="containsText" priority="827" stopIfTrue="1" operator="containsText" text="x,xx" id="{8321AB49-E97E-42C4-8D49-433F422716D9}">
            <xm:f>NOT(ISERROR(SEARCH("x,xx",'C:\Users\B35973\Desktop\Processo TGFs\Planilhas\[0865 - TGFs.xlsx]LOTE 1'!#REF!)))</xm:f>
            <x14:dxf>
              <fill>
                <patternFill>
                  <bgColor theme="9" tint="0.39994506668294322"/>
                </patternFill>
              </fill>
            </x14:dxf>
          </x14:cfRule>
          <xm:sqref>B343:B344 B268:B269</xm:sqref>
        </x14:conditionalFormatting>
        <x14:conditionalFormatting xmlns:xm="http://schemas.microsoft.com/office/excel/2006/main">
          <x14:cfRule type="containsText" priority="828" stopIfTrue="1" operator="containsText" text="x,xx" id="{613B2B69-951F-4734-AB41-60312BF0C32D}">
            <xm:f>NOT(ISERROR(SEARCH("x,xx",'C:\Users\B35973\Desktop\Processo TGFs\Planilhas\[0865 - TGFs.xlsx]LOTE 1'!#REF!)))</xm:f>
            <x14:dxf>
              <fill>
                <patternFill>
                  <bgColor theme="9" tint="0.39994506668294322"/>
                </patternFill>
              </fill>
            </x14:dxf>
          </x14:cfRule>
          <xm:sqref>B72:B73</xm:sqref>
        </x14:conditionalFormatting>
        <x14:conditionalFormatting xmlns:xm="http://schemas.microsoft.com/office/excel/2006/main">
          <x14:cfRule type="containsText" priority="831" stopIfTrue="1" operator="containsText" text="x,xx" id="{C27567D6-D22F-43BD-9C2D-890B77E4413D}">
            <xm:f>NOT(ISERROR(SEARCH("x,xx",'C:\Users\B35973\Desktop\Processo TGFs\Planilhas\[0865 - TGFs.xlsx]LOTE 1'!#REF!)))</xm:f>
            <x14:dxf>
              <fill>
                <patternFill>
                  <bgColor theme="9" tint="0.39994506668294322"/>
                </patternFill>
              </fill>
            </x14:dxf>
          </x14:cfRule>
          <xm:sqref>B276:B277</xm:sqref>
        </x14:conditionalFormatting>
        <x14:conditionalFormatting xmlns:xm="http://schemas.microsoft.com/office/excel/2006/main">
          <x14:cfRule type="containsText" priority="833" stopIfTrue="1" operator="containsText" text="x,xx" id="{A1F576FF-BDD5-495D-AA08-F54C37054B3F}">
            <xm:f>NOT(ISERROR(SEARCH("x,xx",'C:\Users\B35973\Desktop\Processo TGFs\Planilhas\[0865 - TGFs.xlsx]LOTE 1'!#REF!)))</xm:f>
            <x14:dxf>
              <fill>
                <patternFill>
                  <bgColor theme="9" tint="0.39994506668294322"/>
                </patternFill>
              </fill>
            </x14:dxf>
          </x14:cfRule>
          <xm:sqref>B284:B285</xm:sqref>
        </x14:conditionalFormatting>
        <x14:conditionalFormatting xmlns:xm="http://schemas.microsoft.com/office/excel/2006/main">
          <x14:cfRule type="containsText" priority="834" stopIfTrue="1" operator="containsText" text="x,xx" id="{2C50A94D-4A95-40E7-A200-316CBA3E6209}">
            <xm:f>NOT(ISERROR(SEARCH("x,xx",'C:\Users\B35973\Desktop\Processo TGFs\Planilhas\[0865 - TGFs.xlsx]LOTE 1'!#REF!)))</xm:f>
            <x14:dxf>
              <fill>
                <patternFill>
                  <bgColor theme="9" tint="0.39994506668294322"/>
                </patternFill>
              </fill>
            </x14:dxf>
          </x14:cfRule>
          <xm:sqref>B351:B352</xm:sqref>
        </x14:conditionalFormatting>
        <x14:conditionalFormatting xmlns:xm="http://schemas.microsoft.com/office/excel/2006/main">
          <x14:cfRule type="containsText" priority="835" stopIfTrue="1" operator="containsText" text="x,xx" id="{389C9114-8567-44E2-B48B-67938B4F8A61}">
            <xm:f>NOT(ISERROR(SEARCH("x,xx",'C:\Users\B35973\Desktop\Processo TGFs\Planilhas\[0865 - TGFs.xlsx]LOTE 1'!#REF!)))</xm:f>
            <x14:dxf>
              <fill>
                <patternFill>
                  <bgColor theme="9" tint="0.39994506668294322"/>
                </patternFill>
              </fill>
            </x14:dxf>
          </x14:cfRule>
          <xm:sqref>B293:B294</xm:sqref>
        </x14:conditionalFormatting>
        <x14:conditionalFormatting xmlns:xm="http://schemas.microsoft.com/office/excel/2006/main">
          <x14:cfRule type="containsText" priority="836" stopIfTrue="1" operator="containsText" text="x,xx" id="{B153CA18-65E6-42B9-B09A-FC1456C3E7B3}">
            <xm:f>NOT(ISERROR(SEARCH("x,xx",'C:\Users\B35973\Desktop\Processo TGFs\Planilhas\[0865 - TGFs.xlsx]LOTE 1'!#REF!)))</xm:f>
            <x14:dxf>
              <fill>
                <patternFill>
                  <bgColor theme="9" tint="0.39994506668294322"/>
                </patternFill>
              </fill>
            </x14:dxf>
          </x14:cfRule>
          <xm:sqref>B80:B81</xm:sqref>
        </x14:conditionalFormatting>
        <x14:conditionalFormatting xmlns:xm="http://schemas.microsoft.com/office/excel/2006/main">
          <x14:cfRule type="containsText" priority="193" stopIfTrue="1" operator="containsText" text="x,xx" id="{2D86A881-D737-4C9E-89A7-51979AFFF721}">
            <xm:f>NOT(ISERROR(SEARCH("x,xx",'C:\Users\B35973\Desktop\Processo TGFs\Planilhas\[Agências TGF.xlsx]LOTE 1'!#REF!)))</xm:f>
            <x14:dxf>
              <fill>
                <patternFill>
                  <bgColor theme="9" tint="0.39994506668294322"/>
                </patternFill>
              </fill>
            </x14:dxf>
          </x14:cfRule>
          <xm:sqref>B48:B49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4" zoomScaleNormal="84" workbookViewId="0">
      <selection activeCell="L10" sqref="L10"/>
    </sheetView>
  </sheetViews>
  <sheetFormatPr defaultRowHeight="12.6" x14ac:dyDescent="0.25"/>
  <cols>
    <col min="1" max="1" width="5.6640625" style="116" customWidth="1"/>
    <col min="2" max="2" width="37.88671875" bestFit="1" customWidth="1"/>
  </cols>
  <sheetData>
    <row r="1" spans="1:2" s="110" customFormat="1" ht="21.75" customHeight="1" x14ac:dyDescent="0.3">
      <c r="A1" s="156" t="s">
        <v>226</v>
      </c>
      <c r="B1" s="157"/>
    </row>
    <row r="2" spans="1:2" ht="18" x14ac:dyDescent="0.25">
      <c r="A2" s="117">
        <v>1</v>
      </c>
      <c r="B2" s="118" t="s">
        <v>75</v>
      </c>
    </row>
    <row r="3" spans="1:2" ht="18" x14ac:dyDescent="0.25">
      <c r="A3" s="117">
        <v>2</v>
      </c>
      <c r="B3" s="119" t="s">
        <v>139</v>
      </c>
    </row>
    <row r="4" spans="1:2" ht="18" x14ac:dyDescent="0.25">
      <c r="A4" s="117">
        <v>3</v>
      </c>
      <c r="B4" s="119" t="s">
        <v>76</v>
      </c>
    </row>
    <row r="5" spans="1:2" ht="18" x14ac:dyDescent="0.25">
      <c r="A5" s="117">
        <v>4</v>
      </c>
      <c r="B5" s="119" t="s">
        <v>164</v>
      </c>
    </row>
    <row r="6" spans="1:2" ht="18" x14ac:dyDescent="0.25">
      <c r="A6" s="117">
        <v>5</v>
      </c>
      <c r="B6" s="119" t="s">
        <v>165</v>
      </c>
    </row>
    <row r="7" spans="1:2" ht="18" x14ac:dyDescent="0.25">
      <c r="A7" s="117">
        <v>6</v>
      </c>
      <c r="B7" s="119" t="s">
        <v>166</v>
      </c>
    </row>
    <row r="8" spans="1:2" ht="18" x14ac:dyDescent="0.25">
      <c r="A8" s="117">
        <v>7</v>
      </c>
      <c r="B8" s="119" t="s">
        <v>146</v>
      </c>
    </row>
    <row r="9" spans="1:2" ht="18" x14ac:dyDescent="0.25">
      <c r="A9" s="117">
        <v>8</v>
      </c>
      <c r="B9" s="119" t="s">
        <v>140</v>
      </c>
    </row>
    <row r="10" spans="1:2" ht="18" x14ac:dyDescent="0.25">
      <c r="A10" s="117">
        <v>9</v>
      </c>
      <c r="B10" s="119" t="s">
        <v>155</v>
      </c>
    </row>
    <row r="11" spans="1:2" ht="18" x14ac:dyDescent="0.25">
      <c r="A11" s="117">
        <v>10</v>
      </c>
      <c r="B11" s="119" t="s">
        <v>77</v>
      </c>
    </row>
    <row r="12" spans="1:2" ht="18" x14ac:dyDescent="0.25">
      <c r="A12" s="117">
        <v>11</v>
      </c>
      <c r="B12" s="119" t="s">
        <v>156</v>
      </c>
    </row>
    <row r="13" spans="1:2" ht="18" x14ac:dyDescent="0.25">
      <c r="A13" s="117">
        <v>12</v>
      </c>
      <c r="B13" s="119" t="s">
        <v>157</v>
      </c>
    </row>
    <row r="14" spans="1:2" ht="18" x14ac:dyDescent="0.25">
      <c r="A14" s="117">
        <v>13</v>
      </c>
      <c r="B14" s="119" t="s">
        <v>141</v>
      </c>
    </row>
    <row r="15" spans="1:2" ht="18" x14ac:dyDescent="0.25">
      <c r="A15" s="117">
        <v>14</v>
      </c>
      <c r="B15" s="119" t="s">
        <v>142</v>
      </c>
    </row>
    <row r="16" spans="1:2" ht="18" x14ac:dyDescent="0.25">
      <c r="A16" s="117">
        <v>15</v>
      </c>
      <c r="B16" s="119" t="s">
        <v>143</v>
      </c>
    </row>
    <row r="17" spans="1:4" ht="18" x14ac:dyDescent="0.25">
      <c r="A17" s="117">
        <v>16</v>
      </c>
      <c r="B17" s="119" t="s">
        <v>167</v>
      </c>
    </row>
    <row r="18" spans="1:4" ht="18" x14ac:dyDescent="0.25">
      <c r="A18" s="117">
        <v>17</v>
      </c>
      <c r="B18" s="119" t="s">
        <v>147</v>
      </c>
    </row>
    <row r="19" spans="1:4" ht="18" x14ac:dyDescent="0.25">
      <c r="A19" s="117">
        <v>18</v>
      </c>
      <c r="B19" s="119" t="s">
        <v>78</v>
      </c>
    </row>
    <row r="20" spans="1:4" ht="18" x14ac:dyDescent="0.25">
      <c r="A20" s="117">
        <v>19</v>
      </c>
      <c r="B20" s="119" t="s">
        <v>148</v>
      </c>
    </row>
    <row r="21" spans="1:4" ht="18" x14ac:dyDescent="0.25">
      <c r="A21" s="117">
        <v>20</v>
      </c>
      <c r="B21" s="119" t="s">
        <v>79</v>
      </c>
    </row>
    <row r="22" spans="1:4" ht="18" x14ac:dyDescent="0.25">
      <c r="A22" s="117">
        <v>21</v>
      </c>
      <c r="B22" s="119" t="s">
        <v>149</v>
      </c>
    </row>
    <row r="23" spans="1:4" ht="18" x14ac:dyDescent="0.25">
      <c r="A23" s="117">
        <v>22</v>
      </c>
      <c r="B23" s="119" t="s">
        <v>144</v>
      </c>
    </row>
    <row r="24" spans="1:4" ht="18" x14ac:dyDescent="0.25">
      <c r="A24" s="117">
        <v>23</v>
      </c>
      <c r="B24" s="119" t="s">
        <v>150</v>
      </c>
    </row>
    <row r="25" spans="1:4" ht="18" x14ac:dyDescent="0.25">
      <c r="A25" s="117">
        <v>24</v>
      </c>
      <c r="B25" s="119" t="s">
        <v>70</v>
      </c>
      <c r="D25" s="111"/>
    </row>
    <row r="26" spans="1:4" ht="18" x14ac:dyDescent="0.25">
      <c r="A26" s="117">
        <v>25</v>
      </c>
      <c r="B26" s="119" t="s">
        <v>151</v>
      </c>
      <c r="D26" s="111"/>
    </row>
    <row r="27" spans="1:4" ht="18" x14ac:dyDescent="0.25">
      <c r="A27" s="117">
        <v>26</v>
      </c>
      <c r="B27" s="119" t="s">
        <v>152</v>
      </c>
      <c r="D27" s="111"/>
    </row>
    <row r="28" spans="1:4" ht="18" x14ac:dyDescent="0.25">
      <c r="A28" s="117">
        <v>27</v>
      </c>
      <c r="B28" s="119" t="s">
        <v>158</v>
      </c>
      <c r="D28" s="111"/>
    </row>
    <row r="29" spans="1:4" ht="18" x14ac:dyDescent="0.25">
      <c r="A29" s="117">
        <v>28</v>
      </c>
      <c r="B29" s="119" t="s">
        <v>153</v>
      </c>
    </row>
    <row r="30" spans="1:4" ht="18" x14ac:dyDescent="0.25">
      <c r="A30" s="117">
        <v>29</v>
      </c>
      <c r="B30" s="119" t="s">
        <v>154</v>
      </c>
    </row>
    <row r="31" spans="1:4" ht="18" x14ac:dyDescent="0.25">
      <c r="A31" s="117">
        <v>30</v>
      </c>
      <c r="B31" s="119" t="s">
        <v>159</v>
      </c>
    </row>
    <row r="32" spans="1:4" ht="18" x14ac:dyDescent="0.25">
      <c r="A32" s="117">
        <v>31</v>
      </c>
      <c r="B32" s="119" t="s">
        <v>80</v>
      </c>
    </row>
    <row r="33" spans="1:11" ht="18" x14ac:dyDescent="0.25">
      <c r="A33" s="117">
        <v>32</v>
      </c>
      <c r="B33" s="119" t="s">
        <v>168</v>
      </c>
      <c r="D33" s="111"/>
    </row>
    <row r="34" spans="1:11" ht="18" customHeight="1" x14ac:dyDescent="0.25">
      <c r="A34" s="117">
        <v>33</v>
      </c>
      <c r="B34" s="119" t="s">
        <v>169</v>
      </c>
      <c r="D34" s="111"/>
    </row>
    <row r="35" spans="1:11" ht="18" customHeight="1" x14ac:dyDescent="0.25">
      <c r="A35" s="117">
        <v>34</v>
      </c>
      <c r="B35" s="119" t="s">
        <v>81</v>
      </c>
      <c r="D35" s="111"/>
    </row>
    <row r="36" spans="1:11" ht="18" x14ac:dyDescent="0.25">
      <c r="A36" s="117">
        <v>35</v>
      </c>
      <c r="B36" s="119" t="s">
        <v>145</v>
      </c>
      <c r="D36" s="111"/>
    </row>
    <row r="37" spans="1:11" ht="18" x14ac:dyDescent="0.25">
      <c r="A37" s="117">
        <v>36</v>
      </c>
      <c r="B37" s="119" t="s">
        <v>160</v>
      </c>
      <c r="D37" s="111"/>
    </row>
    <row r="38" spans="1:11" ht="18" x14ac:dyDescent="0.25">
      <c r="A38" s="117">
        <v>37</v>
      </c>
      <c r="B38" s="119" t="s">
        <v>161</v>
      </c>
    </row>
    <row r="39" spans="1:11" ht="18" x14ac:dyDescent="0.25">
      <c r="A39" s="117">
        <v>38</v>
      </c>
      <c r="B39" s="119" t="s">
        <v>162</v>
      </c>
    </row>
    <row r="40" spans="1:11" ht="18" x14ac:dyDescent="0.25">
      <c r="A40" s="117">
        <v>39</v>
      </c>
      <c r="B40" s="119" t="s">
        <v>170</v>
      </c>
    </row>
    <row r="41" spans="1:11" ht="18" x14ac:dyDescent="0.25">
      <c r="A41" s="117">
        <v>40</v>
      </c>
      <c r="B41" s="119" t="s">
        <v>163</v>
      </c>
    </row>
    <row r="42" spans="1:11" ht="18" x14ac:dyDescent="0.25">
      <c r="A42" s="117">
        <v>41</v>
      </c>
      <c r="B42" s="119" t="s">
        <v>71</v>
      </c>
    </row>
    <row r="43" spans="1:11" ht="18" x14ac:dyDescent="0.25">
      <c r="A43" s="120">
        <v>42</v>
      </c>
      <c r="B43" s="121" t="s">
        <v>72</v>
      </c>
      <c r="I43" s="111"/>
      <c r="K43" s="111"/>
    </row>
    <row r="44" spans="1:11" ht="18" x14ac:dyDescent="0.25">
      <c r="I44" s="111"/>
      <c r="K44" s="111"/>
    </row>
    <row r="45" spans="1:11" ht="18" x14ac:dyDescent="0.25">
      <c r="I45" s="111"/>
      <c r="K45" s="111"/>
    </row>
    <row r="46" spans="1:11" ht="18" x14ac:dyDescent="0.25">
      <c r="I46" s="111"/>
      <c r="K46" s="111"/>
    </row>
    <row r="47" spans="1:11" ht="18" x14ac:dyDescent="0.25">
      <c r="I47" s="111"/>
      <c r="K47" s="111"/>
    </row>
  </sheetData>
  <sortState ref="B3:B55">
    <sortCondition ref="B2"/>
  </sortState>
  <mergeCells count="1">
    <mergeCell ref="A1:B1"/>
  </mergeCells>
  <pageMargins left="0.51181102362204722" right="0.51181102362204722" top="1.2204724409448819" bottom="0.78740157480314965" header="0.31496062992125984" footer="0.31496062992125984"/>
  <pageSetup paperSize="9" scale="91" orientation="portrait" r:id="rId1"/>
  <headerFooter>
    <oddHeader>&amp;L&amp;G&amp;C&amp;"-,Negrito"&amp;11&amp;K03+000BANCO DO ESTADO DO RIO GRANDE DO SUL S.A.
UNIDADE DE ENGENHARIA&amp;R&amp;"-,Negrito"&amp;11&amp;K03+000PROCESSO 0000865/2020</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BDI</vt:lpstr>
      <vt:lpstr>Agências</vt:lpstr>
      <vt:lpstr>Cronograma</vt:lpstr>
      <vt:lpstr>Agências!Area_de_impressao</vt:lpstr>
      <vt:lpstr>BDI!Area_de_impressao</vt:lpstr>
      <vt:lpstr>Cronograma!Area_de_impressao</vt:lpstr>
      <vt:lpstr>Agências!Titulos_de_impressao</vt:lpstr>
      <vt:lpstr>Cronograma!Titulos_de_impressao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Andrea Neves Casagrande</cp:lastModifiedBy>
  <cp:lastPrinted>2020-11-05T18:17:51Z</cp:lastPrinted>
  <dcterms:created xsi:type="dcterms:W3CDTF">2000-05-25T11:19:14Z</dcterms:created>
  <dcterms:modified xsi:type="dcterms:W3CDTF">2020-12-08T12:40:41Z</dcterms:modified>
</cp:coreProperties>
</file>